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/>
</workbook>
</file>

<file path=xl/sharedStrings.xml><?xml version="1.0" encoding="utf-8"?>
<sst xmlns="http://schemas.openxmlformats.org/spreadsheetml/2006/main" count="1030" uniqueCount="650">
  <si>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</si>
  <si>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</si>
  <si>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</si>
  <si>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</si>
  <si>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</si>
  <si>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</si>
  <si>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</si>
  <si>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</si>
  <si>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</si>
  <si>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</si>
  <si>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</si>
  <si>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</si>
  <si>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</si>
  <si>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</si>
  <si>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</si>
  <si>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</si>
  <si>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</si>
  <si>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</si>
  <si>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</si>
  <si>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</si>
  <si>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</si>
  <si>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</si>
  <si>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</si>
  <si>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</si>
  <si>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</si>
  <si>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</si>
  <si>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</si>
  <si>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</si>
  <si>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</si>
  <si>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</si>
  <si>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</si>
  <si>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</si>
  <si>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</si>
  <si>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</si>
  <si>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</si>
  <si>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</si>
  <si>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</si>
  <si>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</si>
  <si>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</si>
  <si>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</si>
  <si>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</si>
  <si>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</si>
  <si>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</si>
  <si>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</si>
  <si>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</si>
  <si>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</si>
  <si>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</si>
  <si>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</si>
  <si>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</si>
  <si>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</si>
  <si>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</si>
  <si>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</si>
  <si>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</si>
  <si>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</si>
  <si>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</si>
  <si>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</si>
  <si>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</si>
  <si>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</si>
  <si>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</si>
  <si>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</si>
  <si>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</si>
  <si>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</si>
  <si>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</si>
  <si>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</si>
  <si>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</si>
  <si>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</si>
  <si>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</si>
  <si>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</si>
  <si>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</si>
  <si>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</si>
  <si>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</si>
  <si>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</si>
  <si>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</si>
  <si>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</si>
  <si>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</si>
  <si>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</si>
  <si>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</si>
  <si>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</si>
  <si>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</si>
  <si>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</si>
  <si>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</si>
  <si>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</si>
  <si>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</si>
  <si>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</si>
  <si>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</si>
  <si>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</si>
  <si>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</si>
  <si>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</si>
  <si>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</si>
  <si>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</si>
  <si>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</si>
  <si>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</si>
  <si>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</si>
  <si>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</si>
  <si>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</si>
  <si>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</si>
  <si>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</si>
  <si>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</si>
  <si>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</si>
  <si>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</si>
  <si>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</si>
  <si>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</si>
  <si>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</si>
  <si>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</si>
  <si>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</si>
  <si>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</si>
  <si>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</si>
  <si>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</si>
  <si>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</si>
  <si>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</si>
  <si>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</si>
  <si>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</si>
  <si>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</si>
  <si>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</si>
  <si>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</si>
  <si>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</si>
  <si>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</si>
  <si>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</si>
  <si>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</si>
  <si>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</si>
  <si>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</si>
  <si>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</si>
  <si>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</si>
  <si>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</si>
  <si>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</si>
  <si>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</si>
  <si>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</si>
  <si>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</si>
  <si>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</si>
  <si>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</si>
  <si>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</si>
  <si>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</si>
  <si>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</si>
  <si>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</si>
  <si>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</si>
  <si>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</si>
  <si>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</si>
  <si>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</si>
  <si>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</si>
  <si>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</si>
  <si>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</si>
  <si>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</si>
  <si>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</si>
  <si>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</si>
  <si>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</si>
  <si>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</si>
  <si>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</si>
  <si>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</si>
  <si>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</si>
  <si>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</si>
  <si>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</si>
  <si>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</si>
  <si>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</si>
  <si>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</si>
  <si>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</si>
  <si>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</si>
  <si>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</si>
  <si>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</si>
  <si>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</si>
  <si>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</si>
  <si>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</si>
  <si>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</si>
  <si>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</si>
  <si>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</si>
  <si>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</si>
  <si>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</si>
  <si>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</si>
  <si>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</si>
  <si>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</si>
  <si>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</si>
  <si>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</si>
  <si>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</si>
  <si>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</si>
  <si>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</si>
  <si>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</si>
  <si>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</si>
  <si>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</si>
  <si>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</si>
  <si>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</si>
  <si>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</si>
  <si>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</si>
  <si>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</si>
  <si>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</si>
  <si>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</si>
  <si>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</si>
  <si>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</si>
  <si>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</si>
  <si>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</si>
  <si>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</si>
  <si>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</si>
  <si>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</si>
  <si>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</si>
  <si>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</si>
  <si>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</si>
  <si>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</si>
  <si>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</si>
  <si>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</si>
  <si>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</si>
  <si>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</si>
  <si>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</si>
  <si>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</si>
  <si>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</si>
  <si>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</si>
  <si>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</si>
  <si>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</si>
  <si>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</si>
  <si>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</si>
  <si>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</si>
  <si>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</si>
  <si>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</si>
  <si>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</si>
  <si>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</si>
  <si>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</si>
  <si>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</si>
  <si>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</si>
  <si>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</si>
  <si>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</si>
  <si>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</si>
  <si>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</si>
  <si>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</si>
  <si>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</si>
  <si>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</si>
  <si>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</si>
  <si>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</si>
  <si>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</si>
  <si>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</si>
  <si>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</si>
  <si>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</si>
  <si>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</si>
  <si>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</si>
  <si>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</si>
  <si>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</si>
  <si>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</si>
  <si>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</si>
  <si>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</si>
  <si>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</si>
  <si>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</si>
  <si>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</si>
  <si>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</si>
  <si>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</si>
  <si>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</si>
  <si>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</si>
  <si>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</si>
  <si>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</si>
  <si>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</si>
  <si>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</si>
  <si>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</si>
  <si>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</si>
  <si>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</si>
  <si>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</si>
  <si>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</si>
  <si>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</si>
  <si>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</si>
  <si>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</si>
  <si>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</si>
  <si>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</si>
  <si>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</si>
  <si>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</si>
  <si>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</si>
  <si>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</si>
  <si>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</si>
  <si>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</si>
  <si>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</si>
  <si>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</si>
  <si>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</si>
  <si>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</si>
  <si>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</si>
  <si>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</si>
  <si>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</si>
  <si>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</si>
  <si>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</si>
  <si>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</si>
  <si>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</si>
  <si>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</si>
  <si>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</si>
  <si>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</si>
  <si>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</si>
  <si>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</si>
  <si>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</si>
  <si>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</si>
  <si>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</si>
  <si>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</si>
  <si>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</si>
  <si>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</si>
  <si>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</si>
  <si>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</si>
  <si>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</si>
  <si>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</si>
  <si>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</si>
  <si>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</si>
  <si>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</si>
  <si>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</si>
  <si>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</si>
  <si>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</si>
  <si>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</si>
  <si>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</si>
  <si>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</si>
  <si>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</si>
  <si>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</si>
  <si>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</si>
  <si>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</si>
  <si>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</si>
  <si>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</si>
  <si>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</si>
  <si>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</si>
  <si>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</si>
  <si>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</si>
  <si>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</si>
  <si>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</si>
  <si>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</si>
  <si>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</si>
  <si>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</si>
  <si>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</si>
  <si>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</si>
  <si>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</si>
  <si>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</si>
  <si>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</si>
  <si>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</si>
  <si>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</si>
  <si>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</si>
  <si>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</si>
  <si>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</si>
  <si>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</si>
  <si>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</si>
  <si>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</si>
  <si>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</si>
  <si>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</si>
  <si>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</si>
  <si>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</si>
  <si>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</si>
  <si>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</si>
  <si>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</si>
  <si>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</si>
  <si>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</si>
  <si>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</si>
  <si>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</si>
  <si>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</si>
  <si>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</si>
  <si>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</si>
  <si>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</si>
  <si>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</si>
  <si>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</si>
  <si>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</si>
  <si>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</si>
  <si>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</si>
  <si>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</si>
  <si>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</si>
  <si>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</si>
  <si>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</si>
  <si>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</si>
  <si>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</si>
  <si>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</si>
  <si>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</si>
  <si>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</si>
  <si>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</si>
  <si>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</si>
  <si>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</si>
  <si>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</si>
  <si>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</si>
  <si>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</si>
  <si>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</si>
  <si>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</si>
  <si>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</si>
  <si>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</si>
  <si>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</si>
  <si>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</si>
  <si>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</si>
  <si>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</si>
  <si>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</si>
  <si>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</si>
  <si>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</si>
  <si>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</si>
  <si>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</si>
  <si>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</si>
  <si>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</si>
  <si>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</si>
  <si>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</si>
  <si>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</si>
  <si>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</si>
  <si>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</si>
  <si>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</si>
  <si>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</si>
  <si>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</si>
  <si>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</si>
  <si>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</si>
  <si>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</si>
  <si>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</si>
  <si>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</si>
  <si>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</si>
  <si>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</si>
  <si>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</si>
  <si>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</si>
  <si>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</si>
  <si>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</si>
  <si>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</si>
  <si>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</si>
  <si>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</si>
  <si>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</si>
  <si>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</si>
  <si>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</si>
  <si>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</si>
  <si>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</si>
  <si>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</si>
  <si>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</si>
  <si>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</si>
  <si>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</si>
  <si>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</si>
  <si>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</si>
  <si>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</si>
  <si>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</si>
  <si>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</si>
  <si>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</si>
  <si>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</si>
  <si>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</si>
  <si>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</si>
  <si>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</si>
  <si>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</si>
  <si>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</si>
  <si>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</si>
  <si>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</si>
  <si>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</si>
  <si>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</si>
  <si>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</si>
  <si>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</si>
  <si>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</si>
  <si>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</si>
  <si>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</si>
  <si>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</si>
  <si>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</si>
  <si>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</si>
  <si>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</si>
  <si>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</si>
  <si>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</si>
  <si>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</si>
  <si>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</si>
  <si>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</si>
  <si>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</si>
  <si>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</si>
  <si>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</si>
  <si>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</si>
  <si>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</si>
  <si>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</si>
  <si>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</si>
  <si>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</si>
  <si>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</si>
  <si>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</si>
  <si>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</si>
  <si>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</si>
  <si>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</si>
  <si>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</si>
  <si>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</si>
  <si>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</si>
  <si>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</si>
  <si>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</si>
  <si>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</si>
  <si>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</si>
  <si>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</si>
  <si>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</si>
  <si>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</si>
  <si>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</si>
  <si>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</si>
  <si>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</si>
  <si>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</si>
  <si>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</si>
  <si>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</si>
  <si>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</si>
  <si>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</si>
  <si>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</si>
  <si>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</si>
  <si>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</si>
  <si>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</si>
  <si>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</si>
  <si>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</si>
  <si>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</si>
  <si>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</si>
  <si>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</si>
  <si>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</si>
  <si>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</si>
  <si>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</si>
  <si>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</si>
  <si>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</si>
  <si>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</si>
  <si>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</si>
  <si>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</si>
  <si>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</si>
  <si>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</si>
  <si>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</si>
  <si>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</si>
  <si>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</si>
  <si>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</si>
  <si>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</si>
  <si>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</si>
  <si>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</si>
  <si>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</si>
  <si>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</si>
  <si>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</si>
  <si>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</si>
  <si>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</si>
  <si>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</si>
  <si>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</si>
  <si>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</si>
  <si>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</si>
  <si>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</si>
  <si>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</si>
  <si>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</si>
  <si>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</si>
  <si>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</si>
  <si>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</si>
  <si>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</si>
  <si>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</si>
  <si>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</si>
  <si>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</si>
  <si>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</si>
  <si>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</si>
  <si>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</si>
  <si>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</si>
  <si>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</si>
  <si>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</si>
  <si>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</si>
  <si>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</si>
  <si>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</si>
  <si>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</si>
  <si>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</si>
  <si>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</si>
  <si>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</si>
  <si>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</si>
  <si>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</si>
  <si>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</si>
  <si>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</si>
  <si>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</si>
  <si>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</si>
  <si>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</si>
  <si>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</si>
  <si>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</si>
  <si>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</si>
  <si>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</si>
  <si>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</si>
  <si>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</si>
  <si>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</si>
  <si>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</si>
  <si>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</si>
  <si>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</si>
  <si>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</si>
  <si>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</si>
  <si>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</si>
  <si>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</si>
  <si>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</si>
  <si>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</si>
  <si>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</si>
  <si>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</si>
  <si>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</si>
  <si>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</si>
  <si>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</si>
  <si>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</si>
  <si>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</si>
  <si>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</si>
  <si>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</si>
  <si>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</si>
  <si>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</si>
  <si>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</si>
  <si>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</si>
  <si>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</si>
  <si>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</si>
  <si>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</si>
  <si>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</si>
  <si>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</si>
  <si>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 xml:space="preserve">окраска (цоколь+ стены) </t>
  </si>
  <si>
    <t>Мусоропровод</t>
  </si>
  <si>
    <t>__________________________________________</t>
  </si>
  <si>
    <t>Ф.И.О.</t>
  </si>
  <si>
    <t>________________________</t>
  </si>
  <si>
    <t>"УТВЕРЖДАЮ"</t>
  </si>
  <si>
    <t>Начальник ПТО Ананьев С.В.</t>
  </si>
  <si>
    <t>инженер-сметчик Литвинова А.В.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</si>
  <si>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</si>
  <si>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</si>
  <si>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</si>
  <si>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</si>
  <si>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 xml:space="preserve">ремонт штукатурки </t>
  </si>
  <si>
    <t>Оконные, дверные заполнения</t>
  </si>
  <si>
    <t>ГВС:</t>
  </si>
  <si>
    <t>остекление (обычное стекло)</t>
  </si>
  <si>
    <t>ремонт мусоропровода (сварка, установка хомутов)</t>
  </si>
  <si>
    <t>Внутренняя отделка в подъездах</t>
  </si>
  <si>
    <t>Прочие</t>
  </si>
  <si>
    <t>Приямки</t>
  </si>
  <si>
    <t>окраска дверей наружных (металлич.)</t>
  </si>
  <si>
    <t>установка уплотнителей на окна</t>
  </si>
  <si>
    <t>остекление (армостекло)</t>
  </si>
  <si>
    <t>установка перилл</t>
  </si>
  <si>
    <t>окраска перилл</t>
  </si>
  <si>
    <t>ХВС</t>
  </si>
  <si>
    <t>Электроснабжение</t>
  </si>
  <si>
    <t>замена выключателя</t>
  </si>
  <si>
    <t>ремонт асфальтового покрытия</t>
  </si>
  <si>
    <t>устройство водоотведения</t>
  </si>
  <si>
    <t>окраска ограждения</t>
  </si>
  <si>
    <t>установка досок объявлений</t>
  </si>
  <si>
    <t>члены совета МКД, собственники помещений</t>
  </si>
  <si>
    <t xml:space="preserve">Согласованный план </t>
  </si>
  <si>
    <t>Несогласованный план</t>
  </si>
  <si>
    <t>Совет МКД</t>
  </si>
  <si>
    <t xml:space="preserve">тариф на содержание и текущий ремонт </t>
  </si>
  <si>
    <t xml:space="preserve">                                план по текущему ремонту </t>
  </si>
  <si>
    <t xml:space="preserve"> </t>
  </si>
  <si>
    <r>
      <t xml:space="preserve">установка желоба (водоотвед), </t>
    </r>
    <r>
      <rPr>
        <sz val="10"/>
        <rFont val="Times New Roman"/>
        <family val="1"/>
      </rPr>
      <t>подъезд №6</t>
    </r>
  </si>
  <si>
    <r>
      <t>установка трубы водосточной,</t>
    </r>
    <r>
      <rPr>
        <sz val="10"/>
        <rFont val="Times New Roman"/>
        <family val="1"/>
      </rPr>
      <t xml:space="preserve"> подъезд №6</t>
    </r>
  </si>
  <si>
    <r>
      <t xml:space="preserve">устройство подсыпки из щебня, </t>
    </r>
    <r>
      <rPr>
        <sz val="10"/>
        <rFont val="Times New Roman"/>
        <family val="1"/>
      </rPr>
      <t>подъезд №6</t>
    </r>
  </si>
  <si>
    <r>
      <t xml:space="preserve">устройство бетонной стяжки </t>
    </r>
    <r>
      <rPr>
        <sz val="10"/>
        <rFont val="Times New Roman"/>
        <family val="1"/>
      </rPr>
      <t>подъезд №6</t>
    </r>
  </si>
  <si>
    <t>укладка шипованого  покрытия</t>
  </si>
  <si>
    <t>Стоимость работ ( в ценах на декабрь 2015г.) по тех.ническому обслуживанию и текущему ремонту на 2016г. МКД №48 ул.Белорусская  согласно акта осеннего осмотра 2015г.</t>
  </si>
  <si>
    <t xml:space="preserve">. Согласованный план работ на 2016г. </t>
  </si>
  <si>
    <r>
      <t>ремонт стены,</t>
    </r>
    <r>
      <rPr>
        <sz val="10"/>
        <rFont val="Times New Roman"/>
        <family val="1"/>
      </rPr>
      <t>подъезд №6</t>
    </r>
  </si>
  <si>
    <r>
      <t xml:space="preserve">укладка арматурной сетки </t>
    </r>
    <r>
      <rPr>
        <sz val="10"/>
        <rFont val="Times New Roman"/>
        <family val="1"/>
      </rPr>
      <t>подъезд №6</t>
    </r>
  </si>
  <si>
    <r>
      <t xml:space="preserve">покрытие бетоноконтактом </t>
    </r>
    <r>
      <rPr>
        <sz val="10"/>
        <rFont val="Times New Roman"/>
        <family val="1"/>
      </rPr>
      <t>подъезд №6</t>
    </r>
  </si>
  <si>
    <r>
      <t xml:space="preserve">установка двери </t>
    </r>
    <r>
      <rPr>
        <sz val="10"/>
        <rFont val="Times New Roman"/>
        <family val="1"/>
      </rPr>
      <t>(тамбур подъезд №2)</t>
    </r>
  </si>
  <si>
    <t>подрядчик</t>
  </si>
  <si>
    <r>
      <t xml:space="preserve">окраска стен </t>
    </r>
    <r>
      <rPr>
        <sz val="10"/>
        <rFont val="Times New Roman"/>
        <family val="1"/>
      </rPr>
      <t>(врайоне лифтов)</t>
    </r>
  </si>
  <si>
    <t xml:space="preserve">восстановление напольного покрытия из плитки </t>
  </si>
  <si>
    <t xml:space="preserve">смена задвижек ф 80мм </t>
  </si>
  <si>
    <t>смена крана шаровогоф 15мм</t>
  </si>
  <si>
    <t>смена крана шаровогоф 20мм</t>
  </si>
  <si>
    <t>смена крана шаровогоф 25мм</t>
  </si>
  <si>
    <t>смена крана шаровогоф 32мм</t>
  </si>
  <si>
    <t>смена сгона в комплекте ф 32мм</t>
  </si>
  <si>
    <t>смена манометров</t>
  </si>
  <si>
    <t>смена термометров</t>
  </si>
  <si>
    <t>ЦО</t>
  </si>
  <si>
    <t>Трубопроводы:</t>
  </si>
  <si>
    <t>смена трубопровода из водогазопроводных труб ф 20мм</t>
  </si>
  <si>
    <t>смена трубопровода из водогазопроводных труб ф 25мм</t>
  </si>
  <si>
    <t>смена трубопровода из водогазопроводных труб ф 32мм</t>
  </si>
  <si>
    <t>смена трубопровода канализации ф 110мм</t>
  </si>
  <si>
    <t>смена светильников на энергосберегающие с датчиками движения</t>
  </si>
  <si>
    <t>окраска дворового оборудования (дерев)</t>
  </si>
  <si>
    <t>окраска дворового оборудования (метал)</t>
  </si>
  <si>
    <t>посадка саженцев по контору дет.площадки</t>
  </si>
  <si>
    <t>установка комплекса детской площадки</t>
  </si>
  <si>
    <t>устройство автостоянки</t>
  </si>
  <si>
    <t>установка поручня пандуса</t>
  </si>
  <si>
    <t>Сроки выполнения</t>
  </si>
  <si>
    <t>2квартал</t>
  </si>
  <si>
    <t>2,3квартал</t>
  </si>
  <si>
    <t>3квартал</t>
  </si>
  <si>
    <t>4квартал</t>
  </si>
  <si>
    <t>ремонт входов в подъезды</t>
  </si>
  <si>
    <t>смета (ориентировочно)</t>
  </si>
  <si>
    <t>2шт</t>
  </si>
  <si>
    <t>1шт</t>
  </si>
  <si>
    <t>5шт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</si>
</sst>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u val="singleAccounting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57"/>
      <name val="Times New Roman"/>
      <family val="1"/>
    </font>
    <font>
      <b/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8" borderId="0" applyNumberFormat="0" applyBorder="0" applyAlignment="0" applyProtection="0"/>
    <xf numFmtId="0" fontId="46" fillId="3" borderId="1" applyNumberFormat="0" applyAlignment="0" applyProtection="0"/>
    <xf numFmtId="0" fontId="21" fillId="5" borderId="2" applyNumberFormat="0" applyAlignment="0" applyProtection="0"/>
    <xf numFmtId="0" fontId="47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1" fillId="11" borderId="7" applyNumberFormat="0" applyAlignment="0" applyProtection="0"/>
    <xf numFmtId="0" fontId="52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32" fillId="0" borderId="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38" fillId="0" borderId="14" xfId="0" applyNumberFormat="1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169" fontId="38" fillId="0" borderId="60" xfId="0" applyNumberFormat="1" applyFont="1" applyFill="1" applyBorder="1" applyAlignment="1">
      <alignment/>
    </xf>
    <xf numFmtId="0" fontId="38" fillId="0" borderId="63" xfId="0" applyFont="1" applyFill="1" applyBorder="1" applyAlignment="1">
      <alignment horizontal="center"/>
    </xf>
    <xf numFmtId="169" fontId="38" fillId="0" borderId="56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169" fontId="38" fillId="0" borderId="25" xfId="0" applyNumberFormat="1" applyFont="1" applyFill="1" applyBorder="1" applyAlignment="1">
      <alignment/>
    </xf>
    <xf numFmtId="0" fontId="38" fillId="0" borderId="58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169" fontId="38" fillId="0" borderId="55" xfId="0" applyNumberFormat="1" applyFont="1" applyFill="1" applyBorder="1" applyAlignment="1">
      <alignment/>
    </xf>
    <xf numFmtId="49" fontId="34" fillId="0" borderId="36" xfId="54" applyNumberFormat="1" applyFont="1" applyFill="1" applyBorder="1" applyAlignment="1">
      <alignment horizontal="left" vertical="center" wrapText="1"/>
      <protection/>
    </xf>
    <xf numFmtId="169" fontId="38" fillId="0" borderId="36" xfId="0" applyNumberFormat="1" applyFont="1" applyFill="1" applyBorder="1" applyAlignment="1">
      <alignment/>
    </xf>
    <xf numFmtId="0" fontId="38" fillId="0" borderId="36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16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9" fontId="38" fillId="0" borderId="56" xfId="0" applyNumberFormat="1" applyFont="1" applyFill="1" applyBorder="1" applyAlignment="1">
      <alignment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38" fillId="0" borderId="64" xfId="0" applyFont="1" applyFill="1" applyBorder="1" applyAlignment="1">
      <alignment horizontal="center"/>
    </xf>
    <xf numFmtId="49" fontId="34" fillId="0" borderId="59" xfId="54" applyNumberFormat="1" applyFont="1" applyFill="1" applyBorder="1" applyAlignment="1">
      <alignment horizontal="left" vertical="center" wrapText="1"/>
      <protection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38" fillId="0" borderId="24" xfId="0" applyNumberFormat="1" applyFont="1" applyFill="1" applyBorder="1" applyAlignment="1">
      <alignment/>
    </xf>
    <xf numFmtId="0" fontId="38" fillId="0" borderId="5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2" fillId="0" borderId="65" xfId="54" applyFont="1" applyBorder="1" applyAlignment="1">
      <alignment horizontal="center" vertical="center" wrapText="1"/>
      <protection/>
    </xf>
    <xf numFmtId="0" fontId="42" fillId="0" borderId="65" xfId="0" applyFont="1" applyBorder="1" applyAlignment="1">
      <alignment horizontal="center" vertical="center" wrapText="1"/>
    </xf>
    <xf numFmtId="0" fontId="42" fillId="0" borderId="65" xfId="54" applyFont="1" applyFill="1" applyBorder="1" applyAlignment="1">
      <alignment horizontal="center" vertical="center" wrapText="1"/>
      <protection/>
    </xf>
    <xf numFmtId="0" fontId="42" fillId="0" borderId="66" xfId="0" applyFont="1" applyBorder="1" applyAlignment="1">
      <alignment horizontal="center" vertical="center" wrapText="1"/>
    </xf>
    <xf numFmtId="0" fontId="34" fillId="0" borderId="50" xfId="0" applyFont="1" applyBorder="1" applyAlignment="1">
      <alignment/>
    </xf>
    <xf numFmtId="0" fontId="34" fillId="0" borderId="67" xfId="0" applyFont="1" applyBorder="1" applyAlignment="1">
      <alignment/>
    </xf>
    <xf numFmtId="0" fontId="41" fillId="0" borderId="68" xfId="0" applyFont="1" applyBorder="1" applyAlignment="1">
      <alignment horizontal="center" vertical="center"/>
    </xf>
    <xf numFmtId="43" fontId="0" fillId="0" borderId="0" xfId="0" applyNumberFormat="1" applyFill="1" applyAlignment="1">
      <alignment/>
    </xf>
    <xf numFmtId="169" fontId="34" fillId="4" borderId="49" xfId="0" applyNumberFormat="1" applyFont="1" applyFill="1" applyBorder="1" applyAlignment="1">
      <alignment horizontal="center"/>
    </xf>
    <xf numFmtId="0" fontId="34" fillId="4" borderId="35" xfId="0" applyFont="1" applyFill="1" applyBorder="1" applyAlignment="1">
      <alignment horizontal="left" wrapText="1"/>
    </xf>
    <xf numFmtId="0" fontId="38" fillId="4" borderId="24" xfId="0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169" fontId="38" fillId="0" borderId="25" xfId="0" applyNumberFormat="1" applyFont="1" applyFill="1" applyBorder="1" applyAlignment="1">
      <alignment horizontal="center"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38" fillId="0" borderId="60" xfId="0" applyNumberFormat="1" applyFont="1" applyFill="1" applyBorder="1" applyAlignment="1">
      <alignment horizontal="center"/>
    </xf>
    <xf numFmtId="0" fontId="38" fillId="0" borderId="37" xfId="0" applyFont="1" applyFill="1" applyBorder="1" applyAlignment="1">
      <alignment horizontal="left"/>
    </xf>
    <xf numFmtId="0" fontId="38" fillId="0" borderId="62" xfId="0" applyFont="1" applyFill="1" applyBorder="1" applyAlignment="1">
      <alignment horizontal="left"/>
    </xf>
    <xf numFmtId="49" fontId="34" fillId="0" borderId="25" xfId="54" applyNumberFormat="1" applyFont="1" applyFill="1" applyBorder="1" applyAlignment="1">
      <alignment horizontal="left" vertical="center" wrapText="1"/>
      <protection/>
    </xf>
    <xf numFmtId="0" fontId="38" fillId="0" borderId="37" xfId="0" applyFont="1" applyFill="1" applyBorder="1" applyAlignment="1">
      <alignment horizontal="left" wrapText="1"/>
    </xf>
    <xf numFmtId="0" fontId="38" fillId="0" borderId="37" xfId="0" applyFont="1" applyFill="1" applyBorder="1" applyAlignment="1">
      <alignment/>
    </xf>
    <xf numFmtId="3" fontId="34" fillId="0" borderId="36" xfId="54" applyNumberFormat="1" applyFont="1" applyFill="1" applyBorder="1" applyAlignment="1">
      <alignment horizontal="center" vertical="center" wrapText="1"/>
      <protection/>
    </xf>
    <xf numFmtId="169" fontId="38" fillId="0" borderId="52" xfId="0" applyNumberFormat="1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169" fontId="34" fillId="4" borderId="60" xfId="0" applyNumberFormat="1" applyFont="1" applyFill="1" applyBorder="1" applyAlignment="1">
      <alignment horizontal="center"/>
    </xf>
    <xf numFmtId="49" fontId="34" fillId="0" borderId="11" xfId="54" applyNumberFormat="1" applyFont="1" applyFill="1" applyBorder="1" applyAlignment="1">
      <alignment horizontal="left" vertical="center" wrapText="1"/>
      <protection/>
    </xf>
    <xf numFmtId="169" fontId="34" fillId="0" borderId="48" xfId="54" applyNumberFormat="1" applyFont="1" applyFill="1" applyBorder="1" applyAlignment="1">
      <alignment vertical="center" wrapText="1"/>
      <protection/>
    </xf>
    <xf numFmtId="0" fontId="38" fillId="0" borderId="60" xfId="0" applyFont="1" applyFill="1" applyBorder="1" applyAlignment="1">
      <alignment horizontal="center"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0" fontId="38" fillId="0" borderId="31" xfId="0" applyFont="1" applyFill="1" applyBorder="1" applyAlignment="1">
      <alignment horizontal="center"/>
    </xf>
    <xf numFmtId="169" fontId="34" fillId="4" borderId="24" xfId="0" applyNumberFormat="1" applyFont="1" applyFill="1" applyBorder="1" applyAlignment="1">
      <alignment/>
    </xf>
    <xf numFmtId="49" fontId="34" fillId="0" borderId="41" xfId="54" applyNumberFormat="1" applyFont="1" applyFill="1" applyBorder="1" applyAlignment="1">
      <alignment horizontal="left" vertical="center" wrapText="1"/>
      <protection/>
    </xf>
    <xf numFmtId="49" fontId="34" fillId="0" borderId="24" xfId="54" applyNumberFormat="1" applyFont="1" applyFill="1" applyBorder="1" applyAlignment="1">
      <alignment horizontal="left" vertical="center" wrapText="1"/>
      <protection/>
    </xf>
    <xf numFmtId="0" fontId="38" fillId="0" borderId="2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169" fontId="34" fillId="4" borderId="36" xfId="0" applyNumberFormat="1" applyFont="1" applyFill="1" applyBorder="1" applyAlignment="1">
      <alignment horizontal="center"/>
    </xf>
    <xf numFmtId="169" fontId="34" fillId="0" borderId="69" xfId="54" applyNumberFormat="1" applyFont="1" applyFill="1" applyBorder="1" applyAlignment="1">
      <alignment vertical="center" wrapText="1"/>
      <protection/>
    </xf>
    <xf numFmtId="49" fontId="34" fillId="0" borderId="14" xfId="54" applyNumberFormat="1" applyFont="1" applyFill="1" applyBorder="1" applyAlignment="1">
      <alignment horizontal="center" vertical="center" wrapText="1"/>
      <protection/>
    </xf>
    <xf numFmtId="49" fontId="34" fillId="0" borderId="24" xfId="54" applyNumberFormat="1" applyFont="1" applyFill="1" applyBorder="1" applyAlignment="1">
      <alignment horizontal="center" vertical="center" wrapText="1"/>
      <protection/>
    </xf>
    <xf numFmtId="49" fontId="34" fillId="0" borderId="53" xfId="54" applyNumberFormat="1" applyFont="1" applyFill="1" applyBorder="1" applyAlignment="1">
      <alignment horizontal="left" vertical="center" wrapText="1"/>
      <protection/>
    </xf>
    <xf numFmtId="0" fontId="34" fillId="0" borderId="24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39" fillId="4" borderId="24" xfId="0" applyNumberFormat="1" applyFont="1" applyFill="1" applyBorder="1" applyAlignment="1">
      <alignment/>
    </xf>
    <xf numFmtId="169" fontId="38" fillId="0" borderId="0" xfId="0" applyNumberFormat="1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25" xfId="0" applyFont="1" applyFill="1" applyBorder="1" applyAlignment="1">
      <alignment horizontal="center"/>
    </xf>
    <xf numFmtId="169" fontId="10" fillId="0" borderId="0" xfId="0" applyNumberFormat="1" applyFont="1" applyFill="1" applyAlignment="1">
      <alignment/>
    </xf>
    <xf numFmtId="49" fontId="34" fillId="0" borderId="31" xfId="54" applyNumberFormat="1" applyFont="1" applyFill="1" applyBorder="1" applyAlignment="1">
      <alignment horizontal="left" vertical="center" wrapText="1"/>
      <protection/>
    </xf>
    <xf numFmtId="43" fontId="58" fillId="0" borderId="48" xfId="54" applyNumberFormat="1" applyFont="1" applyFill="1" applyBorder="1" applyAlignment="1">
      <alignment vertical="center" wrapText="1"/>
      <protection/>
    </xf>
    <xf numFmtId="43" fontId="58" fillId="0" borderId="69" xfId="54" applyNumberFormat="1" applyFont="1" applyFill="1" applyBorder="1" applyAlignment="1">
      <alignment vertical="center" wrapText="1"/>
      <protection/>
    </xf>
    <xf numFmtId="43" fontId="0" fillId="0" borderId="0" xfId="0" applyNumberFormat="1" applyAlignment="1">
      <alignment/>
    </xf>
    <xf numFmtId="0" fontId="32" fillId="4" borderId="41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3" fontId="38" fillId="0" borderId="0" xfId="0" applyNumberFormat="1" applyFont="1" applyFill="1" applyAlignment="1">
      <alignment/>
    </xf>
    <xf numFmtId="169" fontId="10" fillId="0" borderId="0" xfId="0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169" fontId="38" fillId="0" borderId="0" xfId="0" applyNumberFormat="1" applyFont="1" applyFill="1" applyAlignment="1">
      <alignment/>
    </xf>
    <xf numFmtId="49" fontId="34" fillId="0" borderId="70" xfId="54" applyNumberFormat="1" applyFont="1" applyFill="1" applyBorder="1" applyAlignment="1">
      <alignment horizontal="center" vertical="center" wrapText="1"/>
      <protection/>
    </xf>
    <xf numFmtId="49" fontId="34" fillId="0" borderId="69" xfId="54" applyNumberFormat="1" applyFont="1" applyFill="1" applyBorder="1" applyAlignment="1">
      <alignment horizontal="center" vertical="center" wrapText="1"/>
      <protection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0" fontId="38" fillId="0" borderId="71" xfId="0" applyFont="1" applyFill="1" applyBorder="1" applyAlignment="1">
      <alignment horizontal="center"/>
    </xf>
    <xf numFmtId="0" fontId="34" fillId="0" borderId="54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4" fillId="0" borderId="72" xfId="0" applyFont="1" applyFill="1" applyBorder="1" applyAlignment="1">
      <alignment horizontal="center"/>
    </xf>
    <xf numFmtId="169" fontId="38" fillId="0" borderId="25" xfId="0" applyNumberFormat="1" applyFont="1" applyFill="1" applyBorder="1" applyAlignment="1">
      <alignment horizontal="center"/>
    </xf>
    <xf numFmtId="169" fontId="38" fillId="0" borderId="14" xfId="0" applyNumberFormat="1" applyFont="1" applyFill="1" applyBorder="1" applyAlignment="1">
      <alignment horizontal="center"/>
    </xf>
    <xf numFmtId="169" fontId="38" fillId="0" borderId="14" xfId="0" applyNumberFormat="1" applyFont="1" applyFill="1" applyBorder="1" applyAlignment="1">
      <alignment horizontal="center"/>
    </xf>
    <xf numFmtId="49" fontId="34" fillId="0" borderId="71" xfId="54" applyNumberFormat="1" applyFont="1" applyFill="1" applyBorder="1" applyAlignment="1">
      <alignment horizontal="left" vertical="center" wrapText="1"/>
      <protection/>
    </xf>
    <xf numFmtId="49" fontId="34" fillId="0" borderId="72" xfId="54" applyNumberFormat="1" applyFont="1" applyFill="1" applyBorder="1" applyAlignment="1">
      <alignment horizontal="left" vertical="center" wrapText="1"/>
      <protection/>
    </xf>
    <xf numFmtId="0" fontId="34" fillId="4" borderId="24" xfId="0" applyFon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9" fontId="38" fillId="0" borderId="73" xfId="0" applyNumberFormat="1" applyFont="1" applyFill="1" applyBorder="1" applyAlignment="1">
      <alignment/>
    </xf>
    <xf numFmtId="169" fontId="38" fillId="0" borderId="74" xfId="0" applyNumberFormat="1" applyFont="1" applyFill="1" applyBorder="1" applyAlignment="1">
      <alignment/>
    </xf>
    <xf numFmtId="169" fontId="38" fillId="0" borderId="75" xfId="0" applyNumberFormat="1" applyFont="1" applyFill="1" applyBorder="1" applyAlignment="1">
      <alignment/>
    </xf>
    <xf numFmtId="169" fontId="34" fillId="4" borderId="76" xfId="0" applyNumberFormat="1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169" fontId="38" fillId="0" borderId="55" xfId="0" applyNumberFormat="1" applyFont="1" applyFill="1" applyBorder="1" applyAlignment="1">
      <alignment horizontal="center"/>
    </xf>
    <xf numFmtId="169" fontId="44" fillId="0" borderId="0" xfId="54" applyNumberFormat="1" applyFont="1" applyFill="1" applyBorder="1" applyAlignment="1">
      <alignment vertical="center" wrapText="1"/>
      <protection/>
    </xf>
    <xf numFmtId="43" fontId="44" fillId="0" borderId="0" xfId="54" applyNumberFormat="1" applyFont="1" applyFill="1" applyBorder="1" applyAlignment="1">
      <alignment vertical="center" wrapText="1"/>
      <protection/>
    </xf>
    <xf numFmtId="169" fontId="34" fillId="0" borderId="0" xfId="54" applyNumberFormat="1" applyFont="1" applyFill="1" applyBorder="1" applyAlignment="1">
      <alignment vertical="center" wrapText="1"/>
      <protection/>
    </xf>
    <xf numFmtId="43" fontId="34" fillId="0" borderId="0" xfId="54" applyNumberFormat="1" applyFont="1" applyFill="1" applyBorder="1" applyAlignment="1">
      <alignment vertical="center" wrapText="1"/>
      <protection/>
    </xf>
    <xf numFmtId="43" fontId="43" fillId="0" borderId="0" xfId="54" applyNumberFormat="1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horizontal="left" wrapText="1"/>
    </xf>
    <xf numFmtId="169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34" fillId="0" borderId="77" xfId="54" applyNumberFormat="1" applyFont="1" applyFill="1" applyBorder="1" applyAlignment="1">
      <alignment horizontal="left" vertical="center" wrapText="1"/>
      <protection/>
    </xf>
    <xf numFmtId="0" fontId="38" fillId="0" borderId="24" xfId="0" applyFont="1" applyFill="1" applyBorder="1" applyAlignment="1">
      <alignment horizontal="left"/>
    </xf>
    <xf numFmtId="169" fontId="0" fillId="0" borderId="37" xfId="0" applyNumberFormat="1" applyFont="1" applyBorder="1" applyAlignment="1">
      <alignment horizontal="center"/>
    </xf>
    <xf numFmtId="49" fontId="40" fillId="0" borderId="45" xfId="54" applyNumberFormat="1" applyFont="1" applyFill="1" applyBorder="1" applyAlignment="1">
      <alignment horizontal="left" vertical="center" wrapText="1"/>
      <protection/>
    </xf>
    <xf numFmtId="49" fontId="40" fillId="0" borderId="53" xfId="54" applyNumberFormat="1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31" xfId="0" applyFont="1" applyBorder="1" applyAlignment="1">
      <alignment horizontal="left"/>
    </xf>
    <xf numFmtId="0" fontId="59" fillId="0" borderId="48" xfId="54" applyNumberFormat="1" applyFont="1" applyFill="1" applyBorder="1" applyAlignment="1">
      <alignment vertical="center" wrapText="1"/>
      <protection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43" fontId="34" fillId="0" borderId="75" xfId="54" applyNumberFormat="1" applyFont="1" applyFill="1" applyBorder="1" applyAlignment="1">
      <alignment horizontal="center" vertical="center" wrapText="1"/>
      <protection/>
    </xf>
    <xf numFmtId="43" fontId="34" fillId="0" borderId="76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9" fontId="34" fillId="0" borderId="41" xfId="54" applyNumberFormat="1" applyFont="1" applyFill="1" applyBorder="1" applyAlignment="1">
      <alignment vertical="center" wrapText="1"/>
      <protection/>
    </xf>
    <xf numFmtId="43" fontId="34" fillId="0" borderId="35" xfId="54" applyNumberFormat="1" applyFont="1" applyFill="1" applyBorder="1" applyAlignment="1">
      <alignment vertical="center" wrapText="1"/>
      <protection/>
    </xf>
    <xf numFmtId="169" fontId="44" fillId="0" borderId="41" xfId="54" applyNumberFormat="1" applyFont="1" applyFill="1" applyBorder="1" applyAlignment="1">
      <alignment vertical="center" wrapText="1"/>
      <protection/>
    </xf>
    <xf numFmtId="43" fontId="44" fillId="0" borderId="35" xfId="54" applyNumberFormat="1" applyFont="1" applyFill="1" applyBorder="1" applyAlignment="1">
      <alignment vertical="center" wrapText="1"/>
      <protection/>
    </xf>
    <xf numFmtId="0" fontId="34" fillId="4" borderId="31" xfId="54" applyFont="1" applyFill="1" applyBorder="1" applyAlignment="1">
      <alignment horizontal="center" vertical="center" wrapText="1"/>
      <protection/>
    </xf>
    <xf numFmtId="0" fontId="34" fillId="4" borderId="35" xfId="54" applyFont="1" applyFill="1" applyBorder="1" applyAlignment="1">
      <alignment horizontal="center" vertical="center" wrapText="1"/>
      <protection/>
    </xf>
    <xf numFmtId="0" fontId="40" fillId="4" borderId="78" xfId="54" applyFont="1" applyFill="1" applyBorder="1" applyAlignment="1">
      <alignment horizontal="center" vertical="center" wrapText="1"/>
      <protection/>
    </xf>
    <xf numFmtId="0" fontId="40" fillId="4" borderId="79" xfId="54" applyFont="1" applyFill="1" applyBorder="1" applyAlignment="1">
      <alignment horizontal="center" vertical="center" wrapText="1"/>
      <protection/>
    </xf>
    <xf numFmtId="0" fontId="40" fillId="4" borderId="80" xfId="54" applyFont="1" applyFill="1" applyBorder="1" applyAlignment="1">
      <alignment horizontal="center" vertical="center" wrapText="1"/>
      <protection/>
    </xf>
    <xf numFmtId="3" fontId="34" fillId="0" borderId="72" xfId="54" applyNumberFormat="1" applyFont="1" applyFill="1" applyBorder="1" applyAlignment="1">
      <alignment horizontal="center" vertical="center" wrapText="1"/>
      <protection/>
    </xf>
    <xf numFmtId="3" fontId="34" fillId="0" borderId="71" xfId="54" applyNumberFormat="1" applyFont="1" applyFill="1" applyBorder="1" applyAlignment="1">
      <alignment horizontal="center" vertical="center" wrapText="1"/>
      <protection/>
    </xf>
    <xf numFmtId="3" fontId="34" fillId="0" borderId="69" xfId="54" applyNumberFormat="1" applyFont="1" applyFill="1" applyBorder="1" applyAlignment="1">
      <alignment horizontal="center" vertical="center" wrapText="1"/>
      <protection/>
    </xf>
    <xf numFmtId="0" fontId="34" fillId="0" borderId="56" xfId="54" applyFont="1" applyFill="1" applyBorder="1" applyAlignment="1">
      <alignment horizontal="center" vertical="center" wrapText="1"/>
      <protection/>
    </xf>
    <xf numFmtId="0" fontId="34" fillId="0" borderId="81" xfId="54" applyFont="1" applyFill="1" applyBorder="1" applyAlignment="1">
      <alignment horizontal="center" vertical="center" wrapText="1"/>
      <protection/>
    </xf>
    <xf numFmtId="0" fontId="42" fillId="0" borderId="41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41" xfId="54" applyFont="1" applyFill="1" applyBorder="1" applyAlignment="1">
      <alignment horizontal="center" vertical="center" wrapText="1"/>
      <protection/>
    </xf>
    <xf numFmtId="0" fontId="42" fillId="0" borderId="35" xfId="54" applyFont="1" applyFill="1" applyBorder="1" applyAlignment="1">
      <alignment horizontal="center" vertical="center" wrapText="1"/>
      <protection/>
    </xf>
    <xf numFmtId="0" fontId="42" fillId="0" borderId="31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31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6" fillId="0" borderId="0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3" fontId="34" fillId="0" borderId="56" xfId="54" applyNumberFormat="1" applyFont="1" applyFill="1" applyBorder="1" applyAlignment="1">
      <alignment horizontal="center" vertical="center" wrapText="1"/>
      <protection/>
    </xf>
    <xf numFmtId="3" fontId="34" fillId="0" borderId="52" xfId="54" applyNumberFormat="1" applyFont="1" applyFill="1" applyBorder="1" applyAlignment="1">
      <alignment horizontal="center" vertical="center" wrapText="1"/>
      <protection/>
    </xf>
    <xf numFmtId="3" fontId="34" fillId="0" borderId="81" xfId="54" applyNumberFormat="1" applyFont="1" applyFill="1" applyBorder="1" applyAlignment="1">
      <alignment horizontal="center" vertical="center" wrapText="1"/>
      <protection/>
    </xf>
    <xf numFmtId="0" fontId="40" fillId="4" borderId="41" xfId="54" applyFont="1" applyFill="1" applyBorder="1" applyAlignment="1">
      <alignment horizontal="center" vertical="center" wrapText="1"/>
      <protection/>
    </xf>
    <xf numFmtId="0" fontId="40" fillId="4" borderId="31" xfId="54" applyFont="1" applyFill="1" applyBorder="1" applyAlignment="1">
      <alignment horizontal="center" vertical="center" wrapText="1"/>
      <protection/>
    </xf>
    <xf numFmtId="0" fontId="40" fillId="4" borderId="35" xfId="54" applyFont="1" applyFill="1" applyBorder="1" applyAlignment="1">
      <alignment horizontal="center" vertical="center" wrapText="1"/>
      <protection/>
    </xf>
    <xf numFmtId="0" fontId="40" fillId="4" borderId="28" xfId="54" applyFont="1" applyFill="1" applyBorder="1" applyAlignment="1">
      <alignment horizontal="center" vertical="center" wrapText="1"/>
      <protection/>
    </xf>
    <xf numFmtId="0" fontId="40" fillId="4" borderId="30" xfId="54" applyFont="1" applyFill="1" applyBorder="1" applyAlignment="1">
      <alignment horizontal="center" vertical="center" wrapText="1"/>
      <protection/>
    </xf>
    <xf numFmtId="0" fontId="40" fillId="4" borderId="82" xfId="54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6" fillId="0" borderId="64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169" fontId="34" fillId="0" borderId="72" xfId="54" applyNumberFormat="1" applyFont="1" applyFill="1" applyBorder="1" applyAlignment="1">
      <alignment vertical="center" wrapText="1"/>
      <protection/>
    </xf>
    <xf numFmtId="169" fontId="34" fillId="0" borderId="83" xfId="54" applyNumberFormat="1" applyFont="1" applyFill="1" applyBorder="1" applyAlignment="1">
      <alignment vertical="center" wrapText="1"/>
      <protection/>
    </xf>
    <xf numFmtId="169" fontId="34" fillId="0" borderId="81" xfId="54" applyNumberFormat="1" applyFont="1" applyFill="1" applyBorder="1" applyAlignment="1">
      <alignment vertical="center" wrapText="1"/>
      <protection/>
    </xf>
    <xf numFmtId="169" fontId="34" fillId="4" borderId="24" xfId="54" applyNumberFormat="1" applyFont="1" applyFill="1" applyBorder="1" applyAlignment="1">
      <alignment vertical="center" wrapText="1"/>
      <protection/>
    </xf>
    <xf numFmtId="43" fontId="34" fillId="0" borderId="72" xfId="54" applyNumberFormat="1" applyFont="1" applyFill="1" applyBorder="1" applyAlignment="1">
      <alignment vertical="center" wrapText="1"/>
      <protection/>
    </xf>
    <xf numFmtId="43" fontId="34" fillId="4" borderId="24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400"/>
      <c r="D1" s="400"/>
      <c r="E1" s="400"/>
      <c r="F1" s="400"/>
      <c r="G1" s="400"/>
    </row>
    <row r="2" spans="3:7" ht="18" customHeight="1">
      <c r="C2" s="400"/>
      <c r="D2" s="400"/>
      <c r="E2" s="400"/>
      <c r="F2" s="400"/>
      <c r="G2" s="400"/>
    </row>
    <row r="3" ht="12.75">
      <c r="F3" t="s">
        <v>534</v>
      </c>
    </row>
    <row r="5" spans="3:7" ht="18">
      <c r="C5" s="401" t="s">
        <v>370</v>
      </c>
      <c r="D5" s="401"/>
      <c r="E5" s="401"/>
      <c r="F5" s="401"/>
      <c r="G5" s="401"/>
    </row>
    <row r="6" spans="3:7" ht="18">
      <c r="C6" s="402" t="s">
        <v>101</v>
      </c>
      <c r="D6" s="402"/>
      <c r="E6" s="402"/>
      <c r="F6" s="402"/>
      <c r="G6" s="402"/>
    </row>
    <row r="7" spans="3:7" ht="18">
      <c r="C7" s="401" t="s">
        <v>46</v>
      </c>
      <c r="D7" s="401"/>
      <c r="E7" s="401"/>
      <c r="F7" s="401"/>
      <c r="G7" s="401"/>
    </row>
    <row r="8" spans="3:7" ht="18">
      <c r="C8" s="401" t="s">
        <v>123</v>
      </c>
      <c r="D8" s="401"/>
      <c r="E8" s="401"/>
      <c r="F8" s="401"/>
      <c r="G8" s="401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394" t="s">
        <v>104</v>
      </c>
      <c r="D11" s="395"/>
      <c r="E11" s="395"/>
      <c r="F11" s="395"/>
      <c r="G11" s="396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397" t="s">
        <v>69</v>
      </c>
      <c r="D71" s="398"/>
      <c r="E71" s="398"/>
      <c r="F71" s="398"/>
      <c r="G71" s="399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400"/>
      <c r="C1" s="400"/>
      <c r="D1" s="400"/>
      <c r="E1" s="400"/>
      <c r="F1" s="400"/>
    </row>
    <row r="2" spans="2:6" ht="17.25" customHeight="1">
      <c r="B2" s="400"/>
      <c r="C2" s="400"/>
      <c r="D2" s="400"/>
      <c r="E2" s="400"/>
      <c r="F2" s="400"/>
    </row>
    <row r="3" ht="12.75">
      <c r="E3" t="s">
        <v>533</v>
      </c>
    </row>
    <row r="5" spans="2:6" ht="18">
      <c r="B5" s="404" t="s">
        <v>488</v>
      </c>
      <c r="C5" s="404"/>
      <c r="D5" s="404"/>
      <c r="E5" s="404"/>
      <c r="F5" s="404"/>
    </row>
    <row r="6" spans="2:6" ht="18">
      <c r="B6" s="405" t="s">
        <v>369</v>
      </c>
      <c r="C6" s="405"/>
      <c r="D6" s="405"/>
      <c r="E6" s="405"/>
      <c r="F6" s="405"/>
    </row>
    <row r="7" spans="2:6" ht="18">
      <c r="B7" s="404" t="s">
        <v>46</v>
      </c>
      <c r="C7" s="404"/>
      <c r="D7" s="404"/>
      <c r="E7" s="404"/>
      <c r="F7" s="404"/>
    </row>
    <row r="8" spans="2:6" ht="18">
      <c r="B8" s="404" t="s">
        <v>94</v>
      </c>
      <c r="C8" s="404"/>
      <c r="D8" s="404"/>
      <c r="E8" s="404"/>
      <c r="F8" s="404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406" t="s">
        <v>52</v>
      </c>
      <c r="C23" s="407"/>
      <c r="D23" s="408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390" t="s">
        <v>325</v>
      </c>
      <c r="C25" s="391"/>
      <c r="D25" s="391"/>
      <c r="E25" s="391"/>
      <c r="F25" s="391"/>
    </row>
    <row r="26" spans="2:6" ht="21.75" customHeight="1">
      <c r="B26" s="391"/>
      <c r="C26" s="391"/>
      <c r="D26" s="391"/>
      <c r="E26" s="391"/>
      <c r="F26" s="391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392" t="s">
        <v>373</v>
      </c>
      <c r="C30" s="392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03"/>
      <c r="C34" s="403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68">
      <selection activeCell="I98" sqref="I98:J98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4.25390625" style="0" customWidth="1"/>
    <col min="5" max="5" width="8.375" style="0" customWidth="1"/>
    <col min="6" max="6" width="17.25390625" style="0" customWidth="1"/>
    <col min="7" max="7" width="12.75390625" style="0" customWidth="1"/>
    <col min="8" max="8" width="17.625" style="0" customWidth="1"/>
    <col min="9" max="9" width="14.875" style="0" bestFit="1" customWidth="1"/>
    <col min="10" max="10" width="18.375" style="0" customWidth="1"/>
    <col min="11" max="11" width="13.125" style="0" bestFit="1" customWidth="1"/>
    <col min="12" max="12" width="16.25390625" style="0" customWidth="1"/>
    <col min="14" max="14" width="14.375" style="0" bestFit="1" customWidth="1"/>
    <col min="15" max="15" width="13.25390625" style="0" bestFit="1" customWidth="1"/>
  </cols>
  <sheetData>
    <row r="1" spans="2:12" ht="15.75" hidden="1">
      <c r="B1" s="248"/>
      <c r="J1" s="435" t="s">
        <v>571</v>
      </c>
      <c r="K1" s="435"/>
      <c r="L1" s="435"/>
    </row>
    <row r="2" spans="2:12" ht="15.75" hidden="1">
      <c r="B2" s="248"/>
      <c r="J2" s="341" t="s">
        <v>603</v>
      </c>
      <c r="K2" s="341"/>
      <c r="L2" s="341"/>
    </row>
    <row r="3" spans="2:11" ht="15.75" hidden="1">
      <c r="B3" s="248"/>
      <c r="J3" s="341"/>
      <c r="K3" s="341" t="s">
        <v>602</v>
      </c>
    </row>
    <row r="4" spans="2:12" ht="15.75" hidden="1">
      <c r="B4" s="248"/>
      <c r="J4" s="65" t="s">
        <v>117</v>
      </c>
      <c r="K4" s="341" t="s">
        <v>604</v>
      </c>
      <c r="L4" s="341"/>
    </row>
    <row r="5" spans="2:12" ht="15.75" hidden="1">
      <c r="B5" s="249"/>
      <c r="I5" s="435" t="s">
        <v>601</v>
      </c>
      <c r="J5" s="435"/>
      <c r="K5" s="435"/>
      <c r="L5" s="435"/>
    </row>
    <row r="6" spans="2:12" ht="15.75">
      <c r="B6" s="249"/>
      <c r="I6" s="251"/>
      <c r="J6" s="435" t="s">
        <v>576</v>
      </c>
      <c r="K6" s="435"/>
      <c r="L6" s="251"/>
    </row>
    <row r="7" spans="1:12" ht="15.75">
      <c r="A7" s="436" t="s">
        <v>610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</row>
    <row r="8" spans="1:12" ht="15.75" customHeight="1" thickBot="1">
      <c r="A8" s="436" t="s">
        <v>611</v>
      </c>
      <c r="B8" s="436"/>
      <c r="C8" s="436"/>
      <c r="D8" s="436"/>
      <c r="E8" s="436"/>
      <c r="F8" s="436"/>
      <c r="G8" s="250"/>
      <c r="H8" s="250"/>
      <c r="I8" s="250"/>
      <c r="J8" s="250"/>
      <c r="K8" s="250"/>
      <c r="L8" s="250"/>
    </row>
    <row r="9" spans="1:12" ht="16.5" thickBot="1">
      <c r="A9" s="233" t="s">
        <v>556</v>
      </c>
      <c r="B9" s="234" t="s">
        <v>557</v>
      </c>
      <c r="C9" s="235" t="s">
        <v>558</v>
      </c>
      <c r="D9" s="234" t="s">
        <v>559</v>
      </c>
      <c r="E9" s="234" t="s">
        <v>560</v>
      </c>
      <c r="F9" s="234" t="s">
        <v>561</v>
      </c>
      <c r="G9" s="432" t="s">
        <v>577</v>
      </c>
      <c r="H9" s="433"/>
      <c r="I9" s="433"/>
      <c r="J9" s="434"/>
      <c r="K9" s="298" t="s">
        <v>640</v>
      </c>
      <c r="L9" s="299"/>
    </row>
    <row r="10" spans="1:12" ht="21" thickBot="1">
      <c r="A10" s="236" t="s">
        <v>562</v>
      </c>
      <c r="B10" s="237"/>
      <c r="C10" s="238" t="s">
        <v>563</v>
      </c>
      <c r="D10" s="239" t="s">
        <v>564</v>
      </c>
      <c r="E10" s="239" t="s">
        <v>565</v>
      </c>
      <c r="F10" s="292" t="s">
        <v>62</v>
      </c>
      <c r="G10" s="432" t="s">
        <v>599</v>
      </c>
      <c r="H10" s="434"/>
      <c r="I10" s="432" t="s">
        <v>600</v>
      </c>
      <c r="J10" s="434"/>
      <c r="K10" s="437"/>
      <c r="L10" s="438"/>
    </row>
    <row r="11" spans="1:12" ht="9" customHeight="1" thickBot="1">
      <c r="A11" s="300" t="s">
        <v>196</v>
      </c>
      <c r="B11" s="294" t="s">
        <v>199</v>
      </c>
      <c r="C11" s="294" t="s">
        <v>200</v>
      </c>
      <c r="D11" s="295" t="s">
        <v>201</v>
      </c>
      <c r="E11" s="296" t="s">
        <v>202</v>
      </c>
      <c r="F11" s="297" t="s">
        <v>203</v>
      </c>
      <c r="G11" s="429">
        <v>8</v>
      </c>
      <c r="H11" s="430"/>
      <c r="I11" s="427">
        <v>9</v>
      </c>
      <c r="J11" s="431"/>
      <c r="K11" s="427">
        <v>10</v>
      </c>
      <c r="L11" s="428"/>
    </row>
    <row r="12" spans="1:12" ht="17.25" customHeight="1" thickBot="1">
      <c r="A12" s="348"/>
      <c r="B12" s="417" t="s">
        <v>585</v>
      </c>
      <c r="C12" s="417"/>
      <c r="D12" s="417"/>
      <c r="E12" s="417"/>
      <c r="F12" s="418"/>
      <c r="G12" s="306"/>
      <c r="H12" s="307"/>
      <c r="I12" s="393"/>
      <c r="J12" s="307"/>
      <c r="K12" s="306" t="s">
        <v>641</v>
      </c>
      <c r="L12" s="307"/>
    </row>
    <row r="13" spans="1:12" ht="15.75" customHeight="1" thickBot="1">
      <c r="A13" s="257">
        <v>1</v>
      </c>
      <c r="B13" s="310" t="s">
        <v>578</v>
      </c>
      <c r="C13" s="293" t="s">
        <v>5</v>
      </c>
      <c r="D13" s="259">
        <v>681</v>
      </c>
      <c r="E13" s="260">
        <v>3</v>
      </c>
      <c r="F13" s="311">
        <f>E13*D13</f>
        <v>2043</v>
      </c>
      <c r="G13" s="322"/>
      <c r="H13" s="467"/>
      <c r="I13" s="393"/>
      <c r="J13" s="307"/>
      <c r="K13" s="306"/>
      <c r="L13" s="307"/>
    </row>
    <row r="14" spans="1:12" ht="18.75" customHeight="1" thickBot="1">
      <c r="A14" s="252"/>
      <c r="B14" s="253" t="s">
        <v>574</v>
      </c>
      <c r="C14" s="254"/>
      <c r="D14" s="255"/>
      <c r="E14" s="256"/>
      <c r="F14" s="302">
        <v>2043</v>
      </c>
      <c r="G14" s="470"/>
      <c r="H14" s="471">
        <v>2043</v>
      </c>
      <c r="I14" s="393"/>
      <c r="J14" s="307"/>
      <c r="K14" s="306"/>
      <c r="L14" s="307"/>
    </row>
    <row r="15" spans="1:12" ht="12.75" customHeight="1" thickBot="1">
      <c r="A15" s="348"/>
      <c r="B15" s="417" t="s">
        <v>554</v>
      </c>
      <c r="C15" s="417"/>
      <c r="D15" s="417"/>
      <c r="E15" s="417"/>
      <c r="F15" s="418"/>
      <c r="G15" s="425"/>
      <c r="H15" s="426"/>
      <c r="I15" s="393"/>
      <c r="J15" s="307"/>
      <c r="K15" s="306"/>
      <c r="L15" s="307"/>
    </row>
    <row r="16" spans="1:12" ht="15.75" customHeight="1">
      <c r="A16" s="257">
        <v>1</v>
      </c>
      <c r="B16" s="310" t="s">
        <v>578</v>
      </c>
      <c r="C16" s="293" t="s">
        <v>5</v>
      </c>
      <c r="D16" s="259">
        <v>681</v>
      </c>
      <c r="E16" s="260">
        <v>15</v>
      </c>
      <c r="F16" s="311">
        <f>D16*E16</f>
        <v>10215</v>
      </c>
      <c r="G16" s="322"/>
      <c r="H16" s="333"/>
      <c r="I16" s="393"/>
      <c r="J16" s="307"/>
      <c r="K16" s="306" t="s">
        <v>641</v>
      </c>
      <c r="L16" s="307"/>
    </row>
    <row r="17" spans="1:12" ht="15" customHeight="1" thickBot="1">
      <c r="A17" s="252">
        <v>2</v>
      </c>
      <c r="B17" s="258" t="s">
        <v>566</v>
      </c>
      <c r="C17" s="293" t="s">
        <v>5</v>
      </c>
      <c r="D17" s="259">
        <v>159</v>
      </c>
      <c r="E17" s="260">
        <v>250</v>
      </c>
      <c r="F17" s="261">
        <f>D17*E17</f>
        <v>39750</v>
      </c>
      <c r="G17" s="322"/>
      <c r="H17" s="467"/>
      <c r="I17" s="393"/>
      <c r="J17" s="307"/>
      <c r="K17" s="306" t="s">
        <v>641</v>
      </c>
      <c r="L17" s="307"/>
    </row>
    <row r="18" spans="1:12" ht="15" customHeight="1" thickBot="1">
      <c r="A18" s="252"/>
      <c r="B18" s="253" t="s">
        <v>574</v>
      </c>
      <c r="C18" s="254"/>
      <c r="D18" s="255"/>
      <c r="E18" s="256"/>
      <c r="F18" s="302">
        <f>SUM(F16:F17)</f>
        <v>49965</v>
      </c>
      <c r="G18" s="466"/>
      <c r="H18" s="469">
        <v>49965</v>
      </c>
      <c r="I18" s="393"/>
      <c r="J18" s="307"/>
      <c r="K18" s="306"/>
      <c r="L18" s="307"/>
    </row>
    <row r="19" spans="1:12" ht="15" customHeight="1" thickBot="1">
      <c r="A19" s="348"/>
      <c r="B19" s="417" t="s">
        <v>555</v>
      </c>
      <c r="C19" s="417"/>
      <c r="D19" s="417"/>
      <c r="E19" s="417"/>
      <c r="F19" s="417"/>
      <c r="G19" s="322"/>
      <c r="H19" s="468"/>
      <c r="I19" s="393"/>
      <c r="J19" s="307"/>
      <c r="K19" s="306"/>
      <c r="L19" s="307"/>
    </row>
    <row r="20" spans="1:12" ht="16.5" customHeight="1" hidden="1" thickBot="1">
      <c r="A20" s="312"/>
      <c r="B20" s="315"/>
      <c r="C20" s="316"/>
      <c r="D20" s="316"/>
      <c r="E20" s="319"/>
      <c r="F20" s="275"/>
      <c r="G20" s="322"/>
      <c r="H20" s="333"/>
      <c r="I20" s="393"/>
      <c r="J20" s="307"/>
      <c r="K20" s="306"/>
      <c r="L20" s="307"/>
    </row>
    <row r="21" spans="1:12" ht="19.5" customHeight="1">
      <c r="A21" s="266">
        <v>1</v>
      </c>
      <c r="B21" s="314" t="s">
        <v>612</v>
      </c>
      <c r="C21" s="439"/>
      <c r="D21" s="440"/>
      <c r="E21" s="441"/>
      <c r="F21" s="318">
        <v>30000</v>
      </c>
      <c r="G21" s="322"/>
      <c r="H21" s="333"/>
      <c r="I21" s="393"/>
      <c r="J21" s="307"/>
      <c r="K21" s="306" t="s">
        <v>642</v>
      </c>
      <c r="L21" s="307"/>
    </row>
    <row r="22" spans="1:12" ht="19.5" customHeight="1">
      <c r="A22" s="266">
        <v>2</v>
      </c>
      <c r="B22" s="324" t="s">
        <v>605</v>
      </c>
      <c r="C22" s="293" t="s">
        <v>7</v>
      </c>
      <c r="D22" s="259">
        <v>445</v>
      </c>
      <c r="E22" s="323">
        <v>2</v>
      </c>
      <c r="F22" s="318">
        <f aca="true" t="shared" si="0" ref="F22:F27">E22*D22</f>
        <v>890</v>
      </c>
      <c r="G22" s="322"/>
      <c r="H22" s="333"/>
      <c r="I22" s="393"/>
      <c r="J22" s="307"/>
      <c r="K22" s="306" t="s">
        <v>642</v>
      </c>
      <c r="L22" s="307"/>
    </row>
    <row r="23" spans="1:12" ht="19.5" customHeight="1">
      <c r="A23" s="266">
        <v>3</v>
      </c>
      <c r="B23" s="324" t="s">
        <v>606</v>
      </c>
      <c r="C23" s="293" t="s">
        <v>7</v>
      </c>
      <c r="D23" s="255">
        <v>366</v>
      </c>
      <c r="E23" s="331">
        <v>4</v>
      </c>
      <c r="F23" s="318">
        <f t="shared" si="0"/>
        <v>1464</v>
      </c>
      <c r="G23" s="322"/>
      <c r="H23" s="333"/>
      <c r="I23" s="393"/>
      <c r="J23" s="307"/>
      <c r="K23" s="306" t="s">
        <v>642</v>
      </c>
      <c r="L23" s="307"/>
    </row>
    <row r="24" spans="1:12" ht="19.5" customHeight="1">
      <c r="A24" s="266">
        <v>4</v>
      </c>
      <c r="B24" s="324" t="s">
        <v>607</v>
      </c>
      <c r="C24" s="293" t="s">
        <v>12</v>
      </c>
      <c r="D24" s="255">
        <v>2672</v>
      </c>
      <c r="E24" s="331">
        <v>0.35</v>
      </c>
      <c r="F24" s="318">
        <f t="shared" si="0"/>
        <v>935.1999999999999</v>
      </c>
      <c r="G24" s="322"/>
      <c r="H24" s="333"/>
      <c r="I24" s="393"/>
      <c r="J24" s="307"/>
      <c r="K24" s="306" t="s">
        <v>642</v>
      </c>
      <c r="L24" s="307"/>
    </row>
    <row r="25" spans="1:12" ht="19.5" customHeight="1">
      <c r="A25" s="266">
        <v>5</v>
      </c>
      <c r="B25" s="324" t="s">
        <v>613</v>
      </c>
      <c r="C25" s="293" t="s">
        <v>5</v>
      </c>
      <c r="D25" s="255">
        <v>109</v>
      </c>
      <c r="E25" s="331">
        <v>2</v>
      </c>
      <c r="F25" s="318">
        <f>E25*D25</f>
        <v>218</v>
      </c>
      <c r="G25" s="322"/>
      <c r="H25" s="333"/>
      <c r="I25" s="393"/>
      <c r="J25" s="307"/>
      <c r="K25" s="306" t="s">
        <v>642</v>
      </c>
      <c r="L25" s="307"/>
    </row>
    <row r="26" spans="1:12" ht="19.5" customHeight="1">
      <c r="A26" s="266">
        <v>6</v>
      </c>
      <c r="B26" s="324" t="s">
        <v>608</v>
      </c>
      <c r="C26" s="293" t="s">
        <v>5</v>
      </c>
      <c r="D26" s="255">
        <v>239</v>
      </c>
      <c r="E26" s="331">
        <v>2</v>
      </c>
      <c r="F26" s="318">
        <f>E26*D26</f>
        <v>478</v>
      </c>
      <c r="G26" s="322"/>
      <c r="H26" s="333"/>
      <c r="I26" s="393"/>
      <c r="J26" s="307"/>
      <c r="K26" s="306" t="s">
        <v>642</v>
      </c>
      <c r="L26" s="307"/>
    </row>
    <row r="27" spans="1:12" ht="19.5" customHeight="1">
      <c r="A27" s="266">
        <v>7</v>
      </c>
      <c r="B27" s="324" t="s">
        <v>614</v>
      </c>
      <c r="C27" s="293" t="s">
        <v>5</v>
      </c>
      <c r="D27" s="255">
        <v>172</v>
      </c>
      <c r="E27" s="331">
        <v>2</v>
      </c>
      <c r="F27" s="318">
        <f t="shared" si="0"/>
        <v>344</v>
      </c>
      <c r="G27" s="322"/>
      <c r="H27" s="333"/>
      <c r="I27" s="393"/>
      <c r="J27" s="307"/>
      <c r="K27" s="306" t="s">
        <v>642</v>
      </c>
      <c r="L27" s="307"/>
    </row>
    <row r="28" spans="1:12" ht="19.5" customHeight="1" thickBot="1">
      <c r="A28" s="266">
        <v>8</v>
      </c>
      <c r="B28" s="324" t="s">
        <v>645</v>
      </c>
      <c r="C28" s="422" t="s">
        <v>646</v>
      </c>
      <c r="D28" s="423"/>
      <c r="E28" s="424"/>
      <c r="F28" s="318">
        <v>60000</v>
      </c>
      <c r="G28" s="322"/>
      <c r="H28" s="467"/>
      <c r="I28" s="393"/>
      <c r="J28" s="307"/>
      <c r="K28" s="306" t="s">
        <v>642</v>
      </c>
      <c r="L28" s="307"/>
    </row>
    <row r="29" spans="1:12" ht="16.5" thickBot="1">
      <c r="A29" s="313"/>
      <c r="B29" s="270" t="s">
        <v>574</v>
      </c>
      <c r="C29" s="317"/>
      <c r="D29" s="271"/>
      <c r="E29" s="272"/>
      <c r="F29" s="332">
        <f>SUM(F21:F28)</f>
        <v>94329.2</v>
      </c>
      <c r="G29" s="466"/>
      <c r="H29" s="469">
        <v>94329.2</v>
      </c>
      <c r="I29" s="393"/>
      <c r="J29" s="307"/>
      <c r="K29" s="306"/>
      <c r="L29" s="307"/>
    </row>
    <row r="30" spans="1:12" ht="16.5" thickBot="1">
      <c r="A30" s="348"/>
      <c r="B30" s="417" t="s">
        <v>579</v>
      </c>
      <c r="C30" s="417"/>
      <c r="D30" s="417"/>
      <c r="E30" s="417"/>
      <c r="F30" s="418"/>
      <c r="G30" s="322"/>
      <c r="H30" s="468"/>
      <c r="I30" s="393"/>
      <c r="J30" s="307"/>
      <c r="K30" s="306" t="s">
        <v>643</v>
      </c>
      <c r="L30" s="307"/>
    </row>
    <row r="31" spans="1:12" ht="15.75">
      <c r="A31" s="257">
        <v>1</v>
      </c>
      <c r="B31" s="308" t="s">
        <v>615</v>
      </c>
      <c r="C31" s="293" t="s">
        <v>5</v>
      </c>
      <c r="D31" s="264">
        <v>2974</v>
      </c>
      <c r="E31" s="265">
        <v>1.75</v>
      </c>
      <c r="F31" s="309">
        <f>E31*D31</f>
        <v>5204.5</v>
      </c>
      <c r="G31" s="322"/>
      <c r="H31" s="333"/>
      <c r="I31" s="393"/>
      <c r="J31" s="307"/>
      <c r="K31" s="306" t="s">
        <v>643</v>
      </c>
      <c r="L31" s="307"/>
    </row>
    <row r="32" spans="1:12" ht="15.75">
      <c r="A32" s="257">
        <v>2</v>
      </c>
      <c r="B32" s="325" t="s">
        <v>586</v>
      </c>
      <c r="C32" s="293" t="s">
        <v>5</v>
      </c>
      <c r="D32" s="259" t="s">
        <v>616</v>
      </c>
      <c r="E32" s="260">
        <v>10</v>
      </c>
      <c r="F32" s="311"/>
      <c r="G32" s="322"/>
      <c r="H32" s="333"/>
      <c r="I32" s="393"/>
      <c r="J32" s="307"/>
      <c r="K32" s="306" t="s">
        <v>643</v>
      </c>
      <c r="L32" s="307"/>
    </row>
    <row r="33" spans="1:12" ht="15.75">
      <c r="A33" s="257">
        <v>3</v>
      </c>
      <c r="B33" s="325" t="s">
        <v>587</v>
      </c>
      <c r="C33" s="293" t="s">
        <v>7</v>
      </c>
      <c r="D33" s="259">
        <v>47</v>
      </c>
      <c r="E33" s="260">
        <v>60</v>
      </c>
      <c r="F33" s="311">
        <f>E33*D33</f>
        <v>2820</v>
      </c>
      <c r="G33" s="322"/>
      <c r="H33" s="333"/>
      <c r="I33" s="393"/>
      <c r="J33" s="307"/>
      <c r="K33" s="306" t="s">
        <v>643</v>
      </c>
      <c r="L33" s="307"/>
    </row>
    <row r="34" spans="1:12" ht="15.75">
      <c r="A34" s="257">
        <v>4</v>
      </c>
      <c r="B34" s="325" t="s">
        <v>581</v>
      </c>
      <c r="C34" s="293" t="s">
        <v>5</v>
      </c>
      <c r="D34" s="259">
        <v>840</v>
      </c>
      <c r="E34" s="260">
        <v>1</v>
      </c>
      <c r="F34" s="311">
        <f>D34*E34</f>
        <v>840</v>
      </c>
      <c r="G34" s="322"/>
      <c r="H34" s="333"/>
      <c r="I34" s="393"/>
      <c r="J34" s="307"/>
      <c r="K34" s="306" t="s">
        <v>643</v>
      </c>
      <c r="L34" s="307"/>
    </row>
    <row r="35" spans="1:12" ht="16.5" thickBot="1">
      <c r="A35" s="257">
        <v>5</v>
      </c>
      <c r="B35" s="325" t="s">
        <v>588</v>
      </c>
      <c r="C35" s="293" t="s">
        <v>5</v>
      </c>
      <c r="D35" s="259">
        <v>1589</v>
      </c>
      <c r="E35" s="260">
        <v>15</v>
      </c>
      <c r="F35" s="311">
        <f>E35*D35</f>
        <v>23835</v>
      </c>
      <c r="G35" s="322"/>
      <c r="H35" s="467"/>
      <c r="I35" s="393"/>
      <c r="J35" s="307"/>
      <c r="K35" s="306" t="s">
        <v>643</v>
      </c>
      <c r="L35" s="307"/>
    </row>
    <row r="36" spans="1:12" ht="16.5" thickBot="1">
      <c r="A36" s="257"/>
      <c r="B36" s="270" t="s">
        <v>574</v>
      </c>
      <c r="C36" s="293"/>
      <c r="D36" s="259"/>
      <c r="E36" s="260"/>
      <c r="F36" s="320">
        <f>SUM(F31:F35)</f>
        <v>32699.5</v>
      </c>
      <c r="G36" s="466"/>
      <c r="H36" s="469">
        <v>32699.5</v>
      </c>
      <c r="I36" s="393"/>
      <c r="J36" s="307"/>
      <c r="K36" s="306"/>
      <c r="L36" s="307"/>
    </row>
    <row r="37" spans="1:12" ht="16.5" thickBot="1">
      <c r="A37" s="348"/>
      <c r="B37" s="417" t="s">
        <v>583</v>
      </c>
      <c r="C37" s="417"/>
      <c r="D37" s="417"/>
      <c r="E37" s="417"/>
      <c r="F37" s="418"/>
      <c r="G37" s="322"/>
      <c r="H37" s="468"/>
      <c r="I37" s="393"/>
      <c r="J37" s="307"/>
      <c r="K37" s="306"/>
      <c r="L37" s="307"/>
    </row>
    <row r="38" spans="1:12" ht="15.75">
      <c r="A38" s="267">
        <v>1</v>
      </c>
      <c r="B38" s="321" t="s">
        <v>617</v>
      </c>
      <c r="C38" s="254" t="s">
        <v>5</v>
      </c>
      <c r="D38" s="369">
        <v>293</v>
      </c>
      <c r="E38" s="373">
        <v>80</v>
      </c>
      <c r="F38" s="309">
        <f>E38*D38</f>
        <v>23440</v>
      </c>
      <c r="G38" s="322"/>
      <c r="H38" s="333"/>
      <c r="I38" s="393"/>
      <c r="J38" s="307"/>
      <c r="K38" s="306" t="s">
        <v>644</v>
      </c>
      <c r="L38" s="307"/>
    </row>
    <row r="39" spans="1:12" ht="31.5">
      <c r="A39" s="267">
        <v>2</v>
      </c>
      <c r="B39" s="321" t="s">
        <v>618</v>
      </c>
      <c r="C39" s="254" t="s">
        <v>5</v>
      </c>
      <c r="D39" s="369">
        <v>1064</v>
      </c>
      <c r="E39" s="331">
        <v>10</v>
      </c>
      <c r="F39" s="364">
        <f>E39*D39</f>
        <v>10640</v>
      </c>
      <c r="G39" s="322"/>
      <c r="H39" s="333"/>
      <c r="I39" s="393"/>
      <c r="J39" s="307"/>
      <c r="K39" s="306" t="s">
        <v>644</v>
      </c>
      <c r="L39" s="307"/>
    </row>
    <row r="40" spans="1:12" ht="15.75">
      <c r="A40" s="267">
        <v>3</v>
      </c>
      <c r="B40" s="321" t="s">
        <v>589</v>
      </c>
      <c r="C40" s="254" t="s">
        <v>7</v>
      </c>
      <c r="D40" s="369">
        <v>273</v>
      </c>
      <c r="E40" s="331">
        <v>10</v>
      </c>
      <c r="F40" s="364">
        <f>E40*D40</f>
        <v>2730</v>
      </c>
      <c r="G40" s="322"/>
      <c r="H40" s="333"/>
      <c r="I40" s="393"/>
      <c r="J40" s="307"/>
      <c r="K40" s="306" t="s">
        <v>644</v>
      </c>
      <c r="L40" s="307"/>
    </row>
    <row r="41" spans="1:12" ht="16.5" thickBot="1">
      <c r="A41" s="268">
        <v>4</v>
      </c>
      <c r="B41" s="384" t="s">
        <v>590</v>
      </c>
      <c r="C41" s="278" t="s">
        <v>5</v>
      </c>
      <c r="D41" s="370">
        <v>423</v>
      </c>
      <c r="E41" s="374">
        <v>1.4</v>
      </c>
      <c r="F41" s="375">
        <f>D41*E41</f>
        <v>592.1999999999999</v>
      </c>
      <c r="G41" s="322"/>
      <c r="H41" s="467"/>
      <c r="I41" s="393"/>
      <c r="J41" s="307"/>
      <c r="K41" s="306" t="s">
        <v>644</v>
      </c>
      <c r="L41" s="307"/>
    </row>
    <row r="42" spans="1:12" ht="16.5" thickBot="1">
      <c r="A42" s="385"/>
      <c r="B42" s="329" t="s">
        <v>574</v>
      </c>
      <c r="C42" s="281"/>
      <c r="D42" s="371"/>
      <c r="E42" s="330"/>
      <c r="F42" s="372">
        <f>SUM(F38:F41)</f>
        <v>37402.2</v>
      </c>
      <c r="G42" s="466"/>
      <c r="H42" s="469">
        <v>37402</v>
      </c>
      <c r="I42" s="393"/>
      <c r="J42" s="307"/>
      <c r="K42" s="306"/>
      <c r="L42" s="307"/>
    </row>
    <row r="43" spans="1:12" ht="16.5" thickBot="1">
      <c r="A43" s="445" t="s">
        <v>109</v>
      </c>
      <c r="B43" s="446"/>
      <c r="C43" s="446"/>
      <c r="D43" s="446"/>
      <c r="E43" s="446"/>
      <c r="F43" s="447"/>
      <c r="G43" s="322"/>
      <c r="H43" s="468"/>
      <c r="I43" s="393"/>
      <c r="J43" s="307"/>
      <c r="K43" s="306"/>
      <c r="L43" s="307"/>
    </row>
    <row r="44" spans="1:12" ht="15.75">
      <c r="A44" s="360"/>
      <c r="B44" s="314" t="s">
        <v>627</v>
      </c>
      <c r="C44" s="354"/>
      <c r="D44" s="309"/>
      <c r="E44" s="358"/>
      <c r="F44" s="362"/>
      <c r="G44" s="322"/>
      <c r="H44" s="333"/>
      <c r="I44" s="393"/>
      <c r="J44" s="307"/>
      <c r="K44" s="306"/>
      <c r="L44" s="307"/>
    </row>
    <row r="45" spans="1:12" ht="15.75">
      <c r="A45" s="360">
        <v>1</v>
      </c>
      <c r="B45" s="356" t="s">
        <v>619</v>
      </c>
      <c r="C45" s="355" t="s">
        <v>8</v>
      </c>
      <c r="D45" s="311">
        <v>7990</v>
      </c>
      <c r="E45" s="358">
        <v>4</v>
      </c>
      <c r="F45" s="363">
        <f>D45*E45</f>
        <v>31960</v>
      </c>
      <c r="G45" s="322" t="s">
        <v>648</v>
      </c>
      <c r="H45" s="333">
        <v>7990</v>
      </c>
      <c r="I45" s="393"/>
      <c r="J45" s="307"/>
      <c r="K45" s="306" t="s">
        <v>642</v>
      </c>
      <c r="L45" s="307"/>
    </row>
    <row r="46" spans="1:12" ht="15.75">
      <c r="A46" s="360">
        <v>2</v>
      </c>
      <c r="B46" s="356" t="s">
        <v>620</v>
      </c>
      <c r="C46" s="355" t="s">
        <v>8</v>
      </c>
      <c r="D46" s="311">
        <v>512</v>
      </c>
      <c r="E46" s="358">
        <v>5</v>
      </c>
      <c r="F46" s="363">
        <f>D46*E46</f>
        <v>2560</v>
      </c>
      <c r="G46" s="322" t="s">
        <v>647</v>
      </c>
      <c r="H46" s="333">
        <f>2*D46</f>
        <v>1024</v>
      </c>
      <c r="I46" s="393"/>
      <c r="J46" s="307"/>
      <c r="K46" s="306" t="s">
        <v>642</v>
      </c>
      <c r="L46" s="307"/>
    </row>
    <row r="47" spans="1:12" ht="15.75">
      <c r="A47" s="360">
        <v>3</v>
      </c>
      <c r="B47" s="356" t="s">
        <v>621</v>
      </c>
      <c r="C47" s="355" t="s">
        <v>8</v>
      </c>
      <c r="D47" s="311">
        <v>592</v>
      </c>
      <c r="E47" s="358">
        <v>5</v>
      </c>
      <c r="F47" s="363">
        <f>D47*E47</f>
        <v>2960</v>
      </c>
      <c r="G47" s="322" t="s">
        <v>647</v>
      </c>
      <c r="H47" s="333">
        <f>2*D47</f>
        <v>1184</v>
      </c>
      <c r="I47" s="393"/>
      <c r="J47" s="307"/>
      <c r="K47" s="306" t="s">
        <v>642</v>
      </c>
      <c r="L47" s="307"/>
    </row>
    <row r="48" spans="1:12" ht="15.75">
      <c r="A48" s="361">
        <v>4</v>
      </c>
      <c r="B48" s="356" t="s">
        <v>622</v>
      </c>
      <c r="C48" s="355" t="s">
        <v>8</v>
      </c>
      <c r="D48" s="364">
        <v>800</v>
      </c>
      <c r="E48" s="358">
        <v>5</v>
      </c>
      <c r="F48" s="363">
        <f>E48*D48</f>
        <v>4000</v>
      </c>
      <c r="G48" s="322" t="s">
        <v>647</v>
      </c>
      <c r="H48" s="333">
        <f>2*D48</f>
        <v>1600</v>
      </c>
      <c r="I48" s="393"/>
      <c r="J48" s="307"/>
      <c r="K48" s="306" t="s">
        <v>642</v>
      </c>
      <c r="L48" s="346"/>
    </row>
    <row r="49" spans="1:12" ht="20.25" customHeight="1">
      <c r="A49" s="361">
        <v>5</v>
      </c>
      <c r="B49" s="356" t="s">
        <v>623</v>
      </c>
      <c r="C49" s="355" t="s">
        <v>8</v>
      </c>
      <c r="D49" s="364">
        <v>1168</v>
      </c>
      <c r="E49" s="358">
        <v>5</v>
      </c>
      <c r="F49" s="363">
        <f>E49*D49</f>
        <v>5840</v>
      </c>
      <c r="G49" s="322" t="s">
        <v>647</v>
      </c>
      <c r="H49" s="333">
        <f>2*D49</f>
        <v>2336</v>
      </c>
      <c r="I49" s="393"/>
      <c r="J49" s="307"/>
      <c r="K49" s="306" t="s">
        <v>642</v>
      </c>
      <c r="L49" s="307"/>
    </row>
    <row r="50" spans="1:12" ht="15.75">
      <c r="A50" s="361">
        <v>6</v>
      </c>
      <c r="B50" s="356" t="s">
        <v>624</v>
      </c>
      <c r="C50" s="355" t="s">
        <v>8</v>
      </c>
      <c r="D50" s="364">
        <v>262</v>
      </c>
      <c r="E50" s="358">
        <v>5</v>
      </c>
      <c r="F50" s="363">
        <f>E50*D50</f>
        <v>1310</v>
      </c>
      <c r="G50" s="322" t="s">
        <v>649</v>
      </c>
      <c r="H50" s="333">
        <v>1310</v>
      </c>
      <c r="I50" s="393"/>
      <c r="J50" s="307"/>
      <c r="K50" s="306" t="s">
        <v>642</v>
      </c>
      <c r="L50" s="307"/>
    </row>
    <row r="51" spans="1:12" ht="15.75">
      <c r="A51" s="361">
        <v>7</v>
      </c>
      <c r="B51" s="356" t="s">
        <v>625</v>
      </c>
      <c r="C51" s="355" t="s">
        <v>8</v>
      </c>
      <c r="D51" s="364">
        <v>648</v>
      </c>
      <c r="E51" s="358">
        <v>2</v>
      </c>
      <c r="F51" s="363">
        <f>E51*D51</f>
        <v>1296</v>
      </c>
      <c r="G51" s="322"/>
      <c r="H51" s="333">
        <v>1296</v>
      </c>
      <c r="I51" s="393"/>
      <c r="J51" s="307"/>
      <c r="K51" s="306" t="s">
        <v>644</v>
      </c>
      <c r="L51" s="307"/>
    </row>
    <row r="52" spans="1:12" ht="15.75">
      <c r="A52" s="361">
        <v>8</v>
      </c>
      <c r="B52" s="356" t="s">
        <v>626</v>
      </c>
      <c r="C52" s="355" t="s">
        <v>8</v>
      </c>
      <c r="D52" s="364">
        <v>274</v>
      </c>
      <c r="E52" s="358">
        <v>4</v>
      </c>
      <c r="F52" s="363">
        <f>E52*D52</f>
        <v>1096</v>
      </c>
      <c r="G52" s="322"/>
      <c r="H52" s="333">
        <v>1096</v>
      </c>
      <c r="I52" s="393"/>
      <c r="J52" s="307"/>
      <c r="K52" s="306" t="s">
        <v>644</v>
      </c>
      <c r="L52" s="307"/>
    </row>
    <row r="53" spans="1:12" ht="15.75">
      <c r="A53" s="361"/>
      <c r="B53" s="356"/>
      <c r="C53" s="355"/>
      <c r="D53" s="364"/>
      <c r="E53" s="358"/>
      <c r="F53" s="363"/>
      <c r="G53" s="322"/>
      <c r="H53" s="333"/>
      <c r="I53" s="393"/>
      <c r="J53" s="307"/>
      <c r="K53" s="345"/>
      <c r="L53" s="307"/>
    </row>
    <row r="54" spans="1:12" ht="15.75">
      <c r="A54" s="361"/>
      <c r="B54" s="356" t="s">
        <v>591</v>
      </c>
      <c r="C54" s="355"/>
      <c r="D54" s="364"/>
      <c r="E54" s="358"/>
      <c r="F54" s="363"/>
      <c r="G54" s="322"/>
      <c r="H54" s="333"/>
      <c r="I54" s="393"/>
      <c r="J54" s="307"/>
      <c r="K54" s="306"/>
      <c r="L54" s="307"/>
    </row>
    <row r="55" spans="1:12" ht="15.75">
      <c r="A55" s="361">
        <v>9</v>
      </c>
      <c r="B55" s="356" t="s">
        <v>620</v>
      </c>
      <c r="C55" s="355" t="s">
        <v>8</v>
      </c>
      <c r="D55" s="311">
        <v>512</v>
      </c>
      <c r="E55" s="358">
        <v>5</v>
      </c>
      <c r="F55" s="363">
        <f>D55*E55</f>
        <v>2560</v>
      </c>
      <c r="G55" s="322"/>
      <c r="H55" s="333">
        <f>E55*D55</f>
        <v>2560</v>
      </c>
      <c r="I55" s="393"/>
      <c r="J55" s="307"/>
      <c r="K55" s="306" t="s">
        <v>642</v>
      </c>
      <c r="L55" s="307"/>
    </row>
    <row r="56" spans="1:12" ht="15.75">
      <c r="A56" s="361">
        <v>10</v>
      </c>
      <c r="B56" s="356" t="s">
        <v>621</v>
      </c>
      <c r="C56" s="355" t="s">
        <v>8</v>
      </c>
      <c r="D56" s="311">
        <v>592</v>
      </c>
      <c r="E56" s="358">
        <v>5</v>
      </c>
      <c r="F56" s="363">
        <f>D56*E56</f>
        <v>2960</v>
      </c>
      <c r="G56" s="322"/>
      <c r="H56" s="333">
        <f>E56*D56</f>
        <v>2960</v>
      </c>
      <c r="I56" s="393"/>
      <c r="J56" s="307"/>
      <c r="K56" s="306" t="s">
        <v>642</v>
      </c>
      <c r="L56" s="307"/>
    </row>
    <row r="57" spans="1:12" ht="15.75">
      <c r="A57" s="361">
        <v>11</v>
      </c>
      <c r="B57" s="356" t="s">
        <v>624</v>
      </c>
      <c r="C57" s="355" t="s">
        <v>8</v>
      </c>
      <c r="D57" s="364">
        <v>262</v>
      </c>
      <c r="E57" s="358">
        <v>10</v>
      </c>
      <c r="F57" s="363">
        <f>E57*D57</f>
        <v>2620</v>
      </c>
      <c r="G57" s="322"/>
      <c r="H57" s="333">
        <f>E57*D57</f>
        <v>2620</v>
      </c>
      <c r="I57" s="393"/>
      <c r="J57" s="307"/>
      <c r="K57" s="306" t="s">
        <v>642</v>
      </c>
      <c r="L57" s="307"/>
    </row>
    <row r="58" spans="1:12" ht="15.75">
      <c r="A58" s="361"/>
      <c r="B58" s="356"/>
      <c r="C58" s="355"/>
      <c r="D58" s="364"/>
      <c r="E58" s="358"/>
      <c r="F58" s="363"/>
      <c r="G58" s="322"/>
      <c r="H58" s="333"/>
      <c r="I58" s="393"/>
      <c r="J58" s="307"/>
      <c r="K58" s="345"/>
      <c r="L58" s="307"/>
    </row>
    <row r="59" spans="1:12" ht="15.75">
      <c r="A59" s="361"/>
      <c r="B59" s="357" t="s">
        <v>580</v>
      </c>
      <c r="C59" s="355"/>
      <c r="D59" s="364"/>
      <c r="E59" s="358"/>
      <c r="F59" s="363"/>
      <c r="G59" s="322"/>
      <c r="H59" s="333"/>
      <c r="I59" s="393"/>
      <c r="J59" s="307"/>
      <c r="K59" s="306"/>
      <c r="L59" s="307"/>
    </row>
    <row r="60" spans="1:12" ht="23.25" customHeight="1">
      <c r="A60" s="361">
        <v>12</v>
      </c>
      <c r="B60" s="356" t="s">
        <v>619</v>
      </c>
      <c r="C60" s="355" t="s">
        <v>8</v>
      </c>
      <c r="D60" s="311">
        <v>7990</v>
      </c>
      <c r="E60" s="358">
        <v>2</v>
      </c>
      <c r="F60" s="363">
        <f>D60*E60</f>
        <v>15980</v>
      </c>
      <c r="G60" s="322" t="s">
        <v>648</v>
      </c>
      <c r="H60" s="333">
        <v>7990</v>
      </c>
      <c r="I60" s="393"/>
      <c r="J60" s="307"/>
      <c r="K60" s="306" t="s">
        <v>642</v>
      </c>
      <c r="L60" s="307"/>
    </row>
    <row r="61" spans="1:12" ht="15.75">
      <c r="A61" s="361">
        <v>13</v>
      </c>
      <c r="B61" s="356" t="s">
        <v>620</v>
      </c>
      <c r="C61" s="355" t="s">
        <v>8</v>
      </c>
      <c r="D61" s="311">
        <v>512</v>
      </c>
      <c r="E61" s="358">
        <v>15</v>
      </c>
      <c r="F61" s="363">
        <f>D61*E61</f>
        <v>7680</v>
      </c>
      <c r="G61" s="322" t="s">
        <v>649</v>
      </c>
      <c r="H61" s="333">
        <f>5*D61</f>
        <v>2560</v>
      </c>
      <c r="I61" s="393"/>
      <c r="J61" s="307"/>
      <c r="K61" s="306" t="s">
        <v>642</v>
      </c>
      <c r="L61" s="307"/>
    </row>
    <row r="62" spans="1:12" ht="15.75">
      <c r="A62" s="361">
        <v>14</v>
      </c>
      <c r="B62" s="356" t="s">
        <v>622</v>
      </c>
      <c r="C62" s="355" t="s">
        <v>8</v>
      </c>
      <c r="D62" s="364">
        <v>800</v>
      </c>
      <c r="E62" s="358">
        <v>5</v>
      </c>
      <c r="F62" s="363">
        <f>E62*D62</f>
        <v>4000</v>
      </c>
      <c r="G62" s="322" t="s">
        <v>647</v>
      </c>
      <c r="H62" s="333">
        <f>2*D62</f>
        <v>1600</v>
      </c>
      <c r="I62" s="393"/>
      <c r="J62" s="307"/>
      <c r="K62" s="306" t="s">
        <v>642</v>
      </c>
      <c r="L62" s="307"/>
    </row>
    <row r="63" spans="1:12" ht="15.75">
      <c r="A63" s="361">
        <v>15</v>
      </c>
      <c r="B63" s="356" t="s">
        <v>623</v>
      </c>
      <c r="C63" s="355" t="s">
        <v>8</v>
      </c>
      <c r="D63" s="364">
        <v>1168</v>
      </c>
      <c r="E63" s="358">
        <v>4</v>
      </c>
      <c r="F63" s="363">
        <f>E63*D63</f>
        <v>4672</v>
      </c>
      <c r="G63" s="322" t="s">
        <v>648</v>
      </c>
      <c r="H63" s="333">
        <v>1168</v>
      </c>
      <c r="I63" s="393"/>
      <c r="J63" s="307"/>
      <c r="K63" s="306" t="s">
        <v>642</v>
      </c>
      <c r="L63" s="307"/>
    </row>
    <row r="64" spans="1:12" ht="15.75">
      <c r="A64" s="361">
        <v>16</v>
      </c>
      <c r="B64" s="356" t="s">
        <v>624</v>
      </c>
      <c r="C64" s="355" t="s">
        <v>8</v>
      </c>
      <c r="D64" s="364">
        <v>262</v>
      </c>
      <c r="E64" s="358">
        <v>5</v>
      </c>
      <c r="F64" s="363">
        <f>E64*D64</f>
        <v>1310</v>
      </c>
      <c r="G64" s="322" t="s">
        <v>649</v>
      </c>
      <c r="H64" s="333">
        <v>1310</v>
      </c>
      <c r="I64" s="393"/>
      <c r="J64" s="307"/>
      <c r="K64" s="306" t="s">
        <v>642</v>
      </c>
      <c r="L64" s="307"/>
    </row>
    <row r="65" spans="1:12" ht="15.75">
      <c r="A65" s="361">
        <v>17</v>
      </c>
      <c r="B65" s="356" t="s">
        <v>625</v>
      </c>
      <c r="C65" s="355" t="s">
        <v>8</v>
      </c>
      <c r="D65" s="364">
        <v>648</v>
      </c>
      <c r="E65" s="358">
        <v>4</v>
      </c>
      <c r="F65" s="363">
        <f>E65*D65</f>
        <v>2592</v>
      </c>
      <c r="G65" s="322"/>
      <c r="H65" s="333">
        <v>2592</v>
      </c>
      <c r="I65" s="393"/>
      <c r="J65" s="307"/>
      <c r="K65" s="306" t="s">
        <v>644</v>
      </c>
      <c r="L65" s="307"/>
    </row>
    <row r="66" spans="1:12" ht="15.75">
      <c r="A66" s="361">
        <v>18</v>
      </c>
      <c r="B66" s="356" t="s">
        <v>626</v>
      </c>
      <c r="C66" s="355" t="s">
        <v>8</v>
      </c>
      <c r="D66" s="364">
        <v>274</v>
      </c>
      <c r="E66" s="358">
        <v>4</v>
      </c>
      <c r="F66" s="363">
        <f>E66*D66</f>
        <v>1096</v>
      </c>
      <c r="G66" s="322"/>
      <c r="H66" s="333">
        <v>1096</v>
      </c>
      <c r="I66" s="393"/>
      <c r="J66" s="307"/>
      <c r="K66" s="306" t="s">
        <v>644</v>
      </c>
      <c r="L66" s="346"/>
    </row>
    <row r="67" spans="1:12" ht="15.75">
      <c r="A67" s="361"/>
      <c r="B67" s="356"/>
      <c r="C67" s="355"/>
      <c r="D67" s="364"/>
      <c r="E67" s="358"/>
      <c r="F67" s="363"/>
      <c r="G67" s="322"/>
      <c r="H67" s="333"/>
      <c r="I67" s="393"/>
      <c r="J67" s="307"/>
      <c r="K67" s="306"/>
      <c r="L67" s="346"/>
    </row>
    <row r="68" spans="1:12" ht="15.75">
      <c r="A68" s="361"/>
      <c r="B68" s="356" t="s">
        <v>628</v>
      </c>
      <c r="C68" s="355"/>
      <c r="D68" s="364"/>
      <c r="E68" s="358"/>
      <c r="F68" s="363"/>
      <c r="G68" s="322"/>
      <c r="H68" s="333"/>
      <c r="I68" s="393"/>
      <c r="J68" s="307"/>
      <c r="K68" s="306"/>
      <c r="L68" s="307"/>
    </row>
    <row r="69" spans="1:12" ht="30" customHeight="1">
      <c r="A69" s="361">
        <v>19</v>
      </c>
      <c r="B69" s="356" t="s">
        <v>629</v>
      </c>
      <c r="C69" s="355" t="s">
        <v>7</v>
      </c>
      <c r="D69" s="364">
        <v>452</v>
      </c>
      <c r="E69" s="358">
        <v>6</v>
      </c>
      <c r="F69" s="363">
        <f>E69*D69</f>
        <v>2712</v>
      </c>
      <c r="G69" s="322"/>
      <c r="H69" s="333">
        <v>2712</v>
      </c>
      <c r="I69" s="393"/>
      <c r="J69" s="307"/>
      <c r="K69" s="306" t="s">
        <v>642</v>
      </c>
      <c r="L69" s="307"/>
    </row>
    <row r="70" spans="1:12" ht="31.5">
      <c r="A70" s="361">
        <v>20</v>
      </c>
      <c r="B70" s="356" t="s">
        <v>630</v>
      </c>
      <c r="C70" s="355" t="s">
        <v>7</v>
      </c>
      <c r="D70" s="364">
        <v>499</v>
      </c>
      <c r="E70" s="358">
        <v>6</v>
      </c>
      <c r="F70" s="363">
        <f>E70*D70</f>
        <v>2994</v>
      </c>
      <c r="G70" s="322"/>
      <c r="H70" s="333">
        <v>2994</v>
      </c>
      <c r="I70" s="393"/>
      <c r="J70" s="307"/>
      <c r="K70" s="306" t="s">
        <v>642</v>
      </c>
      <c r="L70" s="307"/>
    </row>
    <row r="71" spans="1:12" ht="31.5">
      <c r="A71" s="359">
        <v>21</v>
      </c>
      <c r="B71" s="356" t="s">
        <v>631</v>
      </c>
      <c r="C71" s="355" t="s">
        <v>7</v>
      </c>
      <c r="D71" s="386">
        <v>556</v>
      </c>
      <c r="E71" s="275">
        <v>6</v>
      </c>
      <c r="F71" s="386">
        <f>E71*D71</f>
        <v>3336</v>
      </c>
      <c r="G71" s="322"/>
      <c r="H71" s="333">
        <v>3336</v>
      </c>
      <c r="I71" s="393"/>
      <c r="J71" s="307"/>
      <c r="K71" s="306" t="s">
        <v>642</v>
      </c>
      <c r="L71" s="307"/>
    </row>
    <row r="72" spans="1:12" ht="22.5" customHeight="1" thickBot="1">
      <c r="A72" s="359">
        <v>22</v>
      </c>
      <c r="B72" s="357" t="s">
        <v>632</v>
      </c>
      <c r="C72" s="355" t="s">
        <v>7</v>
      </c>
      <c r="D72" s="364">
        <v>652</v>
      </c>
      <c r="E72" s="358">
        <v>10</v>
      </c>
      <c r="F72" s="364">
        <f>E72*D72</f>
        <v>6520</v>
      </c>
      <c r="G72" s="322"/>
      <c r="H72" s="467">
        <v>6520</v>
      </c>
      <c r="I72" s="393"/>
      <c r="J72" s="307"/>
      <c r="K72" s="306" t="s">
        <v>642</v>
      </c>
      <c r="L72" s="307"/>
    </row>
    <row r="73" spans="1:12" ht="16.5" thickBot="1">
      <c r="A73" s="337"/>
      <c r="B73" s="328" t="s">
        <v>52</v>
      </c>
      <c r="C73" s="335"/>
      <c r="D73" s="282"/>
      <c r="E73" s="326"/>
      <c r="F73" s="327">
        <f>SUM(F44:F72)</f>
        <v>112054</v>
      </c>
      <c r="G73" s="466"/>
      <c r="H73" s="469">
        <f>SUM(H45:H72)</f>
        <v>59854</v>
      </c>
      <c r="I73" s="393"/>
      <c r="J73" s="307"/>
      <c r="K73" s="306"/>
      <c r="L73" s="307"/>
    </row>
    <row r="74" spans="1:12" ht="16.5" thickBot="1">
      <c r="A74" s="419" t="s">
        <v>592</v>
      </c>
      <c r="B74" s="420"/>
      <c r="C74" s="420"/>
      <c r="D74" s="420"/>
      <c r="E74" s="420"/>
      <c r="F74" s="421"/>
      <c r="G74" s="322"/>
      <c r="H74" s="468"/>
      <c r="I74" s="393"/>
      <c r="J74" s="307"/>
      <c r="K74" s="306"/>
      <c r="L74" s="307"/>
    </row>
    <row r="75" spans="1:12" ht="16.5" thickBot="1">
      <c r="A75" s="266">
        <v>1</v>
      </c>
      <c r="B75" s="258" t="s">
        <v>593</v>
      </c>
      <c r="C75" s="334" t="s">
        <v>8</v>
      </c>
      <c r="D75" s="259">
        <v>129</v>
      </c>
      <c r="E75" s="260">
        <v>5</v>
      </c>
      <c r="F75" s="277">
        <f>E75*D75</f>
        <v>645</v>
      </c>
      <c r="G75" s="322"/>
      <c r="H75" s="467"/>
      <c r="I75" s="393"/>
      <c r="J75" s="307"/>
      <c r="K75" s="306" t="s">
        <v>641</v>
      </c>
      <c r="L75" s="307"/>
    </row>
    <row r="76" spans="1:12" ht="30.75" customHeight="1" thickBot="1">
      <c r="A76" s="267">
        <v>2</v>
      </c>
      <c r="B76" s="387" t="s">
        <v>633</v>
      </c>
      <c r="C76" s="334" t="s">
        <v>8</v>
      </c>
      <c r="D76" s="255">
        <v>1156</v>
      </c>
      <c r="E76" s="256">
        <v>200</v>
      </c>
      <c r="F76" s="255">
        <f>E76*D76</f>
        <v>231200</v>
      </c>
      <c r="G76" s="466"/>
      <c r="H76" s="469">
        <v>231200</v>
      </c>
      <c r="I76" s="393"/>
      <c r="J76" s="307"/>
      <c r="K76" s="306" t="s">
        <v>644</v>
      </c>
      <c r="L76" s="307"/>
    </row>
    <row r="77" spans="1:12" ht="16.5" thickBot="1">
      <c r="A77" s="337"/>
      <c r="B77" s="344" t="s">
        <v>574</v>
      </c>
      <c r="C77" s="335" t="s">
        <v>8</v>
      </c>
      <c r="D77" s="282"/>
      <c r="E77" s="283"/>
      <c r="F77" s="305">
        <f>SUM(F75:F76)</f>
        <v>231845</v>
      </c>
      <c r="G77" s="322"/>
      <c r="H77" s="468"/>
      <c r="I77" s="393"/>
      <c r="J77" s="307"/>
      <c r="K77" s="306"/>
      <c r="L77" s="307"/>
    </row>
    <row r="78" spans="1:12" ht="16.5" thickBot="1">
      <c r="A78" s="442" t="s">
        <v>567</v>
      </c>
      <c r="B78" s="443"/>
      <c r="C78" s="443"/>
      <c r="D78" s="443"/>
      <c r="E78" s="443"/>
      <c r="F78" s="444"/>
      <c r="G78" s="322"/>
      <c r="H78" s="333"/>
      <c r="I78" s="393"/>
      <c r="J78" s="307"/>
      <c r="K78" s="306"/>
      <c r="L78" s="307"/>
    </row>
    <row r="79" spans="1:12" ht="32.25" thickBot="1">
      <c r="A79" s="267">
        <v>1</v>
      </c>
      <c r="B79" s="366" t="s">
        <v>582</v>
      </c>
      <c r="C79" s="334" t="s">
        <v>11</v>
      </c>
      <c r="D79" s="255">
        <v>776</v>
      </c>
      <c r="E79" s="256">
        <v>30</v>
      </c>
      <c r="F79" s="255">
        <f>E79*D79</f>
        <v>23280</v>
      </c>
      <c r="G79" s="322"/>
      <c r="H79" s="333"/>
      <c r="I79" s="393"/>
      <c r="J79" s="307"/>
      <c r="K79" s="306" t="s">
        <v>641</v>
      </c>
      <c r="L79" s="307"/>
    </row>
    <row r="80" spans="1:12" ht="16.5" thickBot="1">
      <c r="A80" s="337"/>
      <c r="B80" s="329" t="s">
        <v>574</v>
      </c>
      <c r="C80" s="281"/>
      <c r="D80" s="282"/>
      <c r="E80" s="283"/>
      <c r="F80" s="305">
        <v>23280</v>
      </c>
      <c r="G80" s="322"/>
      <c r="H80" s="333">
        <v>23280</v>
      </c>
      <c r="I80" s="393"/>
      <c r="J80" s="307"/>
      <c r="K80" s="306"/>
      <c r="L80" s="307"/>
    </row>
    <row r="81" spans="1:12" ht="13.5" customHeight="1" thickBot="1">
      <c r="A81" s="442" t="s">
        <v>110</v>
      </c>
      <c r="B81" s="443"/>
      <c r="C81" s="443"/>
      <c r="D81" s="443"/>
      <c r="E81" s="443"/>
      <c r="F81" s="444"/>
      <c r="G81" s="322"/>
      <c r="H81" s="333"/>
      <c r="I81" s="393"/>
      <c r="J81" s="307"/>
      <c r="K81" s="306"/>
      <c r="L81" s="307"/>
    </row>
    <row r="82" spans="1:12" ht="16.5" customHeight="1">
      <c r="A82" s="342">
        <v>1</v>
      </c>
      <c r="B82" s="253" t="s">
        <v>4</v>
      </c>
      <c r="C82" s="254" t="s">
        <v>5</v>
      </c>
      <c r="D82" s="255">
        <v>1283</v>
      </c>
      <c r="E82" s="256">
        <v>12</v>
      </c>
      <c r="F82" s="255">
        <f aca="true" t="shared" si="1" ref="F82:F92">E82*D82</f>
        <v>15396</v>
      </c>
      <c r="G82" s="322"/>
      <c r="H82" s="333"/>
      <c r="I82" s="393"/>
      <c r="J82" s="307"/>
      <c r="K82" s="306" t="s">
        <v>643</v>
      </c>
      <c r="L82" s="307"/>
    </row>
    <row r="83" spans="1:12" ht="15" customHeight="1">
      <c r="A83" s="267">
        <v>2</v>
      </c>
      <c r="B83" s="253" t="s">
        <v>594</v>
      </c>
      <c r="C83" s="254" t="s">
        <v>5</v>
      </c>
      <c r="D83" s="255">
        <v>774</v>
      </c>
      <c r="E83" s="256">
        <v>30</v>
      </c>
      <c r="F83" s="255">
        <f t="shared" si="1"/>
        <v>23220</v>
      </c>
      <c r="G83" s="322"/>
      <c r="H83" s="333"/>
      <c r="I83" s="393"/>
      <c r="J83" s="307"/>
      <c r="K83" s="306" t="s">
        <v>643</v>
      </c>
      <c r="L83" s="307"/>
    </row>
    <row r="84" spans="1:12" ht="15.75" customHeight="1">
      <c r="A84" s="267">
        <v>3</v>
      </c>
      <c r="B84" s="253" t="s">
        <v>595</v>
      </c>
      <c r="C84" s="254" t="s">
        <v>7</v>
      </c>
      <c r="D84" s="255">
        <v>445</v>
      </c>
      <c r="E84" s="256">
        <v>30</v>
      </c>
      <c r="F84" s="255">
        <f t="shared" si="1"/>
        <v>13350</v>
      </c>
      <c r="G84" s="322"/>
      <c r="H84" s="333"/>
      <c r="I84" s="393"/>
      <c r="J84" s="307"/>
      <c r="K84" s="306" t="s">
        <v>643</v>
      </c>
      <c r="L84" s="307"/>
    </row>
    <row r="85" spans="1:12" ht="15.75">
      <c r="A85" s="267">
        <v>4</v>
      </c>
      <c r="B85" s="253" t="s">
        <v>596</v>
      </c>
      <c r="C85" s="254" t="s">
        <v>5</v>
      </c>
      <c r="D85" s="255">
        <v>201</v>
      </c>
      <c r="E85" s="256">
        <v>50</v>
      </c>
      <c r="F85" s="255">
        <f t="shared" si="1"/>
        <v>10050</v>
      </c>
      <c r="G85" s="322"/>
      <c r="H85" s="333">
        <v>10050</v>
      </c>
      <c r="I85" s="393"/>
      <c r="J85" s="307"/>
      <c r="K85" s="306" t="s">
        <v>642</v>
      </c>
      <c r="L85" s="307"/>
    </row>
    <row r="86" spans="1:12" ht="18" customHeight="1">
      <c r="A86" s="267">
        <v>6</v>
      </c>
      <c r="B86" s="336" t="s">
        <v>634</v>
      </c>
      <c r="C86" s="278" t="s">
        <v>5</v>
      </c>
      <c r="D86" s="269">
        <v>231</v>
      </c>
      <c r="E86" s="279">
        <v>25</v>
      </c>
      <c r="F86" s="269">
        <f t="shared" si="1"/>
        <v>5775</v>
      </c>
      <c r="G86" s="322"/>
      <c r="H86" s="333">
        <v>5775</v>
      </c>
      <c r="I86" s="393"/>
      <c r="J86" s="307"/>
      <c r="K86" s="306" t="s">
        <v>642</v>
      </c>
      <c r="L86" s="307"/>
    </row>
    <row r="87" spans="1:12" ht="15.75">
      <c r="A87" s="268">
        <v>7</v>
      </c>
      <c r="B87" s="336" t="s">
        <v>635</v>
      </c>
      <c r="C87" s="278" t="s">
        <v>5</v>
      </c>
      <c r="D87" s="269">
        <v>201</v>
      </c>
      <c r="E87" s="279">
        <v>25</v>
      </c>
      <c r="F87" s="269">
        <f t="shared" si="1"/>
        <v>5025</v>
      </c>
      <c r="G87" s="322"/>
      <c r="H87" s="333">
        <v>5025</v>
      </c>
      <c r="I87" s="393"/>
      <c r="J87" s="307"/>
      <c r="K87" s="306" t="s">
        <v>642</v>
      </c>
      <c r="L87" s="307"/>
    </row>
    <row r="88" spans="1:12" ht="16.5" customHeight="1">
      <c r="A88" s="268">
        <v>8</v>
      </c>
      <c r="B88" s="388" t="s">
        <v>636</v>
      </c>
      <c r="C88" s="278" t="s">
        <v>7</v>
      </c>
      <c r="D88" s="269">
        <v>1166</v>
      </c>
      <c r="E88" s="279">
        <v>50</v>
      </c>
      <c r="F88" s="269">
        <f t="shared" si="1"/>
        <v>58300</v>
      </c>
      <c r="G88" s="322"/>
      <c r="H88" s="333"/>
      <c r="I88" s="393"/>
      <c r="J88" s="307"/>
      <c r="K88" s="306" t="s">
        <v>641</v>
      </c>
      <c r="L88" s="307"/>
    </row>
    <row r="89" spans="1:12" ht="16.5" customHeight="1">
      <c r="A89" s="268">
        <v>9</v>
      </c>
      <c r="B89" s="336" t="s">
        <v>637</v>
      </c>
      <c r="C89" s="278" t="s">
        <v>8</v>
      </c>
      <c r="D89" s="269">
        <v>120000</v>
      </c>
      <c r="E89" s="279">
        <v>1</v>
      </c>
      <c r="F89" s="269">
        <f t="shared" si="1"/>
        <v>120000</v>
      </c>
      <c r="G89" s="322"/>
      <c r="H89" s="333"/>
      <c r="I89" s="393"/>
      <c r="J89" s="307"/>
      <c r="K89" s="306" t="s">
        <v>643</v>
      </c>
      <c r="L89" s="307"/>
    </row>
    <row r="90" spans="1:12" ht="16.5" customHeight="1">
      <c r="A90" s="268">
        <v>10</v>
      </c>
      <c r="B90" s="336" t="s">
        <v>638</v>
      </c>
      <c r="C90" s="278" t="s">
        <v>5</v>
      </c>
      <c r="D90" s="269">
        <v>1500</v>
      </c>
      <c r="E90" s="279">
        <v>30</v>
      </c>
      <c r="F90" s="269">
        <f t="shared" si="1"/>
        <v>45000</v>
      </c>
      <c r="G90" s="322"/>
      <c r="H90" s="333"/>
      <c r="I90" s="393"/>
      <c r="J90" s="307"/>
      <c r="K90" s="306" t="s">
        <v>644</v>
      </c>
      <c r="L90" s="307"/>
    </row>
    <row r="91" spans="1:12" ht="16.5" customHeight="1">
      <c r="A91" s="268">
        <v>11</v>
      </c>
      <c r="B91" s="336" t="s">
        <v>639</v>
      </c>
      <c r="C91" s="278" t="s">
        <v>8</v>
      </c>
      <c r="D91" s="269">
        <v>1963</v>
      </c>
      <c r="E91" s="279">
        <v>1</v>
      </c>
      <c r="F91" s="269">
        <f t="shared" si="1"/>
        <v>1963</v>
      </c>
      <c r="G91" s="322"/>
      <c r="H91" s="333">
        <v>1963</v>
      </c>
      <c r="I91" s="393"/>
      <c r="J91" s="307"/>
      <c r="K91" s="306" t="s">
        <v>641</v>
      </c>
      <c r="L91" s="307"/>
    </row>
    <row r="92" spans="1:12" ht="17.25" customHeight="1" thickBot="1">
      <c r="A92" s="273">
        <v>12</v>
      </c>
      <c r="B92" s="270" t="s">
        <v>192</v>
      </c>
      <c r="C92" s="278" t="s">
        <v>12</v>
      </c>
      <c r="D92" s="269">
        <v>550</v>
      </c>
      <c r="E92" s="279">
        <v>3</v>
      </c>
      <c r="F92" s="269">
        <f t="shared" si="1"/>
        <v>1650</v>
      </c>
      <c r="G92" s="322"/>
      <c r="H92" s="467">
        <v>1650</v>
      </c>
      <c r="I92" s="393"/>
      <c r="J92" s="307"/>
      <c r="K92" s="306" t="s">
        <v>641</v>
      </c>
      <c r="L92" s="307"/>
    </row>
    <row r="93" spans="1:12" ht="17.25" customHeight="1" thickBot="1">
      <c r="A93" s="337"/>
      <c r="B93" s="280" t="s">
        <v>574</v>
      </c>
      <c r="C93" s="281"/>
      <c r="D93" s="282"/>
      <c r="E93" s="283"/>
      <c r="F93" s="305">
        <f>SUM(F82:F92)</f>
        <v>299729</v>
      </c>
      <c r="G93" s="466"/>
      <c r="H93" s="469">
        <f>SUM(H83:H92)</f>
        <v>24463</v>
      </c>
      <c r="I93" s="393"/>
      <c r="J93" s="307"/>
      <c r="K93" s="306"/>
      <c r="L93" s="307"/>
    </row>
    <row r="94" spans="1:12" ht="16.5" thickBot="1">
      <c r="A94" s="442" t="s">
        <v>584</v>
      </c>
      <c r="B94" s="443"/>
      <c r="C94" s="443"/>
      <c r="D94" s="443"/>
      <c r="E94" s="443"/>
      <c r="F94" s="444"/>
      <c r="G94" s="322"/>
      <c r="H94" s="468"/>
      <c r="I94" s="393"/>
      <c r="J94" s="307"/>
      <c r="K94" s="306"/>
      <c r="L94" s="307"/>
    </row>
    <row r="95" spans="1:12" ht="15.75">
      <c r="A95" s="342">
        <v>1</v>
      </c>
      <c r="B95" s="253" t="s">
        <v>597</v>
      </c>
      <c r="C95" s="278" t="s">
        <v>5</v>
      </c>
      <c r="D95" s="255">
        <v>629</v>
      </c>
      <c r="E95" s="256">
        <v>4</v>
      </c>
      <c r="F95" s="255">
        <f>E95*D95</f>
        <v>2516</v>
      </c>
      <c r="G95" s="322"/>
      <c r="H95" s="333"/>
      <c r="I95" s="393"/>
      <c r="J95" s="307"/>
      <c r="K95" s="306" t="s">
        <v>644</v>
      </c>
      <c r="L95" s="307"/>
    </row>
    <row r="96" spans="1:12" ht="16.5" thickBot="1">
      <c r="A96" s="267">
        <v>2</v>
      </c>
      <c r="B96" s="365" t="s">
        <v>609</v>
      </c>
      <c r="C96" s="254" t="s">
        <v>5</v>
      </c>
      <c r="D96" s="255">
        <v>778</v>
      </c>
      <c r="E96" s="256">
        <v>20</v>
      </c>
      <c r="F96" s="255">
        <f>E96*D96</f>
        <v>15560</v>
      </c>
      <c r="G96" s="322"/>
      <c r="H96" s="467"/>
      <c r="I96" s="393"/>
      <c r="J96" s="307"/>
      <c r="K96" s="306" t="s">
        <v>644</v>
      </c>
      <c r="L96" s="307"/>
    </row>
    <row r="97" spans="1:12" ht="16.5" thickBot="1">
      <c r="A97" s="337"/>
      <c r="B97" s="344" t="s">
        <v>574</v>
      </c>
      <c r="C97" s="281"/>
      <c r="D97" s="282"/>
      <c r="E97" s="283"/>
      <c r="F97" s="305">
        <f>SUM(F95:F96)</f>
        <v>18076</v>
      </c>
      <c r="G97" s="466"/>
      <c r="H97" s="469">
        <v>18076</v>
      </c>
      <c r="I97" s="393"/>
      <c r="J97" s="307"/>
      <c r="K97" s="306"/>
      <c r="L97" s="307"/>
    </row>
    <row r="98" spans="1:14" ht="32.25" thickBot="1">
      <c r="A98" s="367"/>
      <c r="B98" s="303" t="s">
        <v>323</v>
      </c>
      <c r="C98" s="304"/>
      <c r="D98" s="304"/>
      <c r="E98" s="304"/>
      <c r="F98" s="339">
        <f>F97+F93+F80+F77+F73+F42+F36+F29+F18+F14</f>
        <v>901422.8999999999</v>
      </c>
      <c r="G98" s="415">
        <f>H97+H93+H76+H73+H42+H36+H29+H18+H14</f>
        <v>550031.7</v>
      </c>
      <c r="H98" s="416"/>
      <c r="I98" s="413"/>
      <c r="J98" s="414"/>
      <c r="K98" s="409"/>
      <c r="L98" s="410"/>
      <c r="N98" s="347"/>
    </row>
    <row r="99" spans="1:14" ht="20.25">
      <c r="A99" s="389"/>
      <c r="B99" s="381"/>
      <c r="C99" s="276"/>
      <c r="D99" s="383"/>
      <c r="E99" s="276"/>
      <c r="F99" s="382"/>
      <c r="G99" s="376"/>
      <c r="H99" s="377"/>
      <c r="I99" s="378"/>
      <c r="J99" s="379"/>
      <c r="K99" s="379"/>
      <c r="L99" s="380"/>
      <c r="N99" s="347"/>
    </row>
    <row r="100" spans="1:12" ht="15.75">
      <c r="A100" s="262"/>
      <c r="B100" s="284" t="s">
        <v>572</v>
      </c>
      <c r="C100" s="284" t="s">
        <v>570</v>
      </c>
      <c r="D100" s="285" t="s">
        <v>576</v>
      </c>
      <c r="E100" s="276"/>
      <c r="F100" s="274"/>
      <c r="G100" s="263"/>
      <c r="H100" s="340"/>
      <c r="I100" s="263"/>
      <c r="J100" s="263"/>
      <c r="K100" s="263"/>
      <c r="L100" s="353"/>
    </row>
    <row r="101" spans="1:12" ht="15">
      <c r="A101" s="286"/>
      <c r="B101" s="291" t="s">
        <v>490</v>
      </c>
      <c r="C101" s="287"/>
      <c r="D101" s="288"/>
      <c r="E101" s="288"/>
      <c r="F101" s="290"/>
      <c r="G101" s="289"/>
      <c r="H101" s="343"/>
      <c r="I101" s="289"/>
      <c r="J101" s="343"/>
      <c r="K101" s="289"/>
      <c r="L101" s="351"/>
    </row>
    <row r="102" spans="1:12" ht="15">
      <c r="A102" s="240"/>
      <c r="B102" s="245" t="s">
        <v>573</v>
      </c>
      <c r="C102" s="411" t="s">
        <v>575</v>
      </c>
      <c r="D102" s="411"/>
      <c r="E102" s="411"/>
      <c r="F102" s="244"/>
      <c r="G102" s="246"/>
      <c r="H102" s="338"/>
      <c r="I102" s="242"/>
      <c r="J102" s="242"/>
      <c r="K102" s="289"/>
      <c r="L102" s="351"/>
    </row>
    <row r="103" spans="1:12" ht="15.75">
      <c r="A103" s="240"/>
      <c r="B103" s="243" t="s">
        <v>598</v>
      </c>
      <c r="C103" s="244"/>
      <c r="D103" s="244"/>
      <c r="E103" s="244"/>
      <c r="F103" s="368"/>
      <c r="G103" s="338"/>
      <c r="H103" s="242"/>
      <c r="I103" s="242"/>
      <c r="J103" s="242"/>
      <c r="K103" s="263"/>
      <c r="L103" s="350"/>
    </row>
    <row r="104" spans="1:12" ht="15.75">
      <c r="A104" s="240"/>
      <c r="B104" s="245" t="s">
        <v>568</v>
      </c>
      <c r="C104" s="411" t="s">
        <v>575</v>
      </c>
      <c r="D104" s="411"/>
      <c r="E104" s="411"/>
      <c r="F104" s="242"/>
      <c r="G104" s="242"/>
      <c r="H104" s="242"/>
      <c r="I104" s="338"/>
      <c r="J104" s="242"/>
      <c r="K104" s="263"/>
      <c r="L104" s="349"/>
    </row>
    <row r="105" spans="1:12" ht="15">
      <c r="A105" s="240"/>
      <c r="B105" s="247" t="s">
        <v>569</v>
      </c>
      <c r="C105" s="412"/>
      <c r="D105" s="412"/>
      <c r="E105" s="244"/>
      <c r="F105" s="338"/>
      <c r="G105" s="242"/>
      <c r="H105" s="242"/>
      <c r="I105" s="242"/>
      <c r="J105" s="242"/>
      <c r="K105" s="242"/>
      <c r="L105" s="352"/>
    </row>
    <row r="106" spans="1:12" ht="12.75">
      <c r="A106" s="240"/>
      <c r="B106" s="245" t="s">
        <v>568</v>
      </c>
      <c r="C106" s="411" t="s">
        <v>575</v>
      </c>
      <c r="D106" s="411"/>
      <c r="E106" s="411"/>
      <c r="F106" s="242"/>
      <c r="G106" s="338"/>
      <c r="H106" s="242"/>
      <c r="I106" s="242"/>
      <c r="J106" s="242"/>
      <c r="K106" s="242"/>
      <c r="L106" s="242"/>
    </row>
    <row r="107" spans="1:12" ht="12.75">
      <c r="A107" s="240"/>
      <c r="B107" s="247" t="s">
        <v>569</v>
      </c>
      <c r="C107" s="412"/>
      <c r="D107" s="412"/>
      <c r="E107" s="244"/>
      <c r="F107" s="242"/>
      <c r="G107" s="242"/>
      <c r="H107" s="242"/>
      <c r="I107" s="242"/>
      <c r="J107" s="338"/>
      <c r="K107" s="242"/>
      <c r="L107" s="242"/>
    </row>
    <row r="108" spans="1:12" ht="12.75">
      <c r="A108" s="240"/>
      <c r="B108" s="245" t="s">
        <v>568</v>
      </c>
      <c r="C108" s="411" t="s">
        <v>575</v>
      </c>
      <c r="D108" s="411"/>
      <c r="E108" s="411"/>
      <c r="F108" s="242"/>
      <c r="G108" s="242"/>
      <c r="H108" s="242"/>
      <c r="I108" s="242"/>
      <c r="J108" s="242"/>
      <c r="K108" s="242"/>
      <c r="L108" s="242"/>
    </row>
    <row r="109" spans="1:12" ht="12.75">
      <c r="A109" s="240"/>
      <c r="B109" s="247" t="s">
        <v>569</v>
      </c>
      <c r="C109" s="412"/>
      <c r="D109" s="412"/>
      <c r="E109" s="244"/>
      <c r="F109" s="242"/>
      <c r="G109" s="242"/>
      <c r="H109" s="242"/>
      <c r="I109" s="242"/>
      <c r="J109" s="242"/>
      <c r="K109" s="242"/>
      <c r="L109" s="301"/>
    </row>
    <row r="110" spans="1:12" ht="12.75">
      <c r="A110" s="240"/>
      <c r="B110" s="241"/>
      <c r="C110" s="242"/>
      <c r="D110" s="242"/>
      <c r="E110" s="242"/>
      <c r="F110" s="242"/>
      <c r="G110" s="242"/>
      <c r="H110" s="338"/>
      <c r="I110" s="242"/>
      <c r="J110" s="242"/>
      <c r="K110" s="242"/>
      <c r="L110" s="242"/>
    </row>
    <row r="111" spans="2:8" ht="12.75">
      <c r="B111" s="245"/>
      <c r="C111" s="411"/>
      <c r="D111" s="411"/>
      <c r="E111" s="411"/>
      <c r="H111" s="30"/>
    </row>
    <row r="112" spans="2:5" ht="12.75">
      <c r="B112" s="247"/>
      <c r="C112" s="412"/>
      <c r="D112" s="412"/>
      <c r="E112" s="244"/>
    </row>
    <row r="113" spans="2:6" ht="12.75">
      <c r="B113" s="245"/>
      <c r="C113" s="411"/>
      <c r="D113" s="411"/>
      <c r="E113" s="411"/>
      <c r="F113" s="30"/>
    </row>
    <row r="114" spans="2:5" ht="12.75">
      <c r="B114" s="247"/>
      <c r="C114" s="412"/>
      <c r="D114" s="412"/>
      <c r="E114" s="244"/>
    </row>
    <row r="115" spans="2:7" ht="12.75">
      <c r="B115" s="245"/>
      <c r="C115" s="411"/>
      <c r="D115" s="411"/>
      <c r="E115" s="411"/>
      <c r="G115" s="30"/>
    </row>
    <row r="116" spans="2:6" ht="12.75">
      <c r="B116" s="247"/>
      <c r="C116" s="412"/>
      <c r="D116" s="412"/>
      <c r="E116" s="244"/>
      <c r="F116" s="30"/>
    </row>
  </sheetData>
  <sheetProtection/>
  <mergeCells count="41">
    <mergeCell ref="C113:E113"/>
    <mergeCell ref="C114:D114"/>
    <mergeCell ref="C21:E21"/>
    <mergeCell ref="C115:E115"/>
    <mergeCell ref="C116:D116"/>
    <mergeCell ref="A94:F94"/>
    <mergeCell ref="A43:F43"/>
    <mergeCell ref="A78:F78"/>
    <mergeCell ref="A81:F81"/>
    <mergeCell ref="C111:E111"/>
    <mergeCell ref="C112:D112"/>
    <mergeCell ref="J1:L1"/>
    <mergeCell ref="I5:L5"/>
    <mergeCell ref="J6:K6"/>
    <mergeCell ref="I10:J10"/>
    <mergeCell ref="A7:L7"/>
    <mergeCell ref="K10:L10"/>
    <mergeCell ref="A8:F8"/>
    <mergeCell ref="K11:L11"/>
    <mergeCell ref="G11:H11"/>
    <mergeCell ref="I11:J11"/>
    <mergeCell ref="G9:J9"/>
    <mergeCell ref="G10:H10"/>
    <mergeCell ref="B12:F12"/>
    <mergeCell ref="C28:E28"/>
    <mergeCell ref="G15:H15"/>
    <mergeCell ref="B15:F15"/>
    <mergeCell ref="B19:F19"/>
    <mergeCell ref="B30:F30"/>
    <mergeCell ref="A74:F74"/>
    <mergeCell ref="B37:F37"/>
    <mergeCell ref="C105:D105"/>
    <mergeCell ref="C104:E104"/>
    <mergeCell ref="K98:L98"/>
    <mergeCell ref="C108:E108"/>
    <mergeCell ref="C109:D109"/>
    <mergeCell ref="I98:J98"/>
    <mergeCell ref="C106:E106"/>
    <mergeCell ref="C107:D107"/>
    <mergeCell ref="C102:E102"/>
    <mergeCell ref="G98:H98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400" t="s">
        <v>105</v>
      </c>
      <c r="B1" s="400"/>
      <c r="C1" s="400"/>
      <c r="D1" s="400"/>
      <c r="E1" s="400"/>
      <c r="F1" s="400"/>
      <c r="G1" s="400"/>
    </row>
    <row r="2" spans="1:7" ht="18" customHeight="1" hidden="1">
      <c r="A2" s="400" t="s">
        <v>106</v>
      </c>
      <c r="B2" s="400"/>
      <c r="C2" s="400"/>
      <c r="D2" s="400"/>
      <c r="E2" s="400"/>
      <c r="F2" s="400"/>
      <c r="G2" s="400"/>
    </row>
    <row r="3" ht="12.75" hidden="1"/>
    <row r="4" ht="12.75" hidden="1"/>
    <row r="5" ht="12.75" hidden="1"/>
    <row r="6" ht="12.75" hidden="1"/>
    <row r="7" ht="12.75" hidden="1"/>
    <row r="8" spans="1:7" ht="15.75">
      <c r="A8" s="453" t="s">
        <v>53</v>
      </c>
      <c r="B8" s="453"/>
      <c r="C8" s="453"/>
      <c r="D8" s="453"/>
      <c r="E8" s="453"/>
      <c r="F8" s="453"/>
      <c r="G8" s="453"/>
    </row>
    <row r="9" spans="1:7" ht="15.75">
      <c r="A9" s="453" t="s">
        <v>63</v>
      </c>
      <c r="B9" s="453"/>
      <c r="C9" s="453"/>
      <c r="D9" s="453"/>
      <c r="E9" s="453"/>
      <c r="F9" s="453"/>
      <c r="G9" s="453"/>
    </row>
    <row r="10" spans="1:7" ht="15.75">
      <c r="A10" s="453" t="s">
        <v>46</v>
      </c>
      <c r="B10" s="453"/>
      <c r="C10" s="453"/>
      <c r="D10" s="453"/>
      <c r="E10" s="453"/>
      <c r="F10" s="453"/>
      <c r="G10" s="453"/>
    </row>
    <row r="11" spans="1:7" ht="15.75">
      <c r="A11" s="454" t="s">
        <v>118</v>
      </c>
      <c r="B11" s="454"/>
      <c r="C11" s="454"/>
      <c r="D11" s="454"/>
      <c r="E11" s="454"/>
      <c r="F11" s="454"/>
      <c r="G11" s="454"/>
    </row>
    <row r="12" spans="1:7" ht="12.75">
      <c r="A12" s="449" t="s">
        <v>54</v>
      </c>
      <c r="B12" s="449"/>
      <c r="C12" s="450" t="s">
        <v>55</v>
      </c>
      <c r="D12" s="452" t="s">
        <v>500</v>
      </c>
      <c r="E12" s="452"/>
      <c r="F12" s="452"/>
      <c r="G12" s="452"/>
    </row>
    <row r="13" spans="1:7" ht="36">
      <c r="A13" s="20" t="s">
        <v>56</v>
      </c>
      <c r="B13" s="20" t="s">
        <v>57</v>
      </c>
      <c r="C13" s="451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448" t="s">
        <v>64</v>
      </c>
      <c r="B46" s="448"/>
      <c r="C46" s="448"/>
      <c r="D46" s="448"/>
      <c r="E46" s="448"/>
      <c r="F46" s="448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03"/>
      <c r="B51" s="403"/>
      <c r="C51" s="403"/>
      <c r="D51" s="403"/>
      <c r="E51" s="403"/>
      <c r="F51" s="403"/>
      <c r="G51" s="403"/>
    </row>
    <row r="52" spans="1:2" ht="12.75">
      <c r="A52" s="8"/>
      <c r="B52" s="1"/>
    </row>
    <row r="53" spans="1:7" ht="12.75">
      <c r="A53" s="403"/>
      <c r="B53" s="403"/>
      <c r="C53" s="403"/>
      <c r="D53" s="403"/>
      <c r="E53" s="403"/>
      <c r="F53" s="403"/>
      <c r="G53" s="403"/>
    </row>
    <row r="54" spans="1:2" ht="12.75">
      <c r="A54" s="8"/>
      <c r="B54" s="1"/>
    </row>
    <row r="55" spans="1:2" ht="12.75">
      <c r="A55" s="8"/>
      <c r="B55" s="1"/>
    </row>
    <row r="56" spans="1:7" ht="12.75">
      <c r="A56" s="403"/>
      <c r="B56" s="403"/>
      <c r="C56" s="403"/>
      <c r="D56" s="403"/>
      <c r="E56" s="403"/>
      <c r="F56" s="403"/>
      <c r="G56" s="403"/>
    </row>
  </sheetData>
  <sheetProtection/>
  <mergeCells count="16">
    <mergeCell ref="A1:G1"/>
    <mergeCell ref="A12:B12"/>
    <mergeCell ref="C12:C13"/>
    <mergeCell ref="D12:G12"/>
    <mergeCell ref="A2:G2"/>
    <mergeCell ref="A8:G8"/>
    <mergeCell ref="A9:G9"/>
    <mergeCell ref="A10:G10"/>
    <mergeCell ref="A11:G11"/>
    <mergeCell ref="A53:C53"/>
    <mergeCell ref="A56:C56"/>
    <mergeCell ref="D56:G56"/>
    <mergeCell ref="A46:F46"/>
    <mergeCell ref="D51:G51"/>
    <mergeCell ref="D53:G53"/>
    <mergeCell ref="A51:C5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400"/>
      <c r="B1" s="400"/>
      <c r="C1" s="400"/>
      <c r="D1" s="400"/>
      <c r="E1" s="400"/>
      <c r="F1" s="3"/>
      <c r="G1" s="3"/>
    </row>
    <row r="2" spans="1:7" ht="15" customHeight="1">
      <c r="A2" s="400"/>
      <c r="B2" s="400"/>
      <c r="C2" s="400"/>
      <c r="D2" s="400"/>
      <c r="E2" s="400"/>
      <c r="F2" s="3"/>
      <c r="G2" s="3"/>
    </row>
    <row r="6" spans="1:5" ht="18">
      <c r="A6" s="404" t="s">
        <v>65</v>
      </c>
      <c r="B6" s="404"/>
      <c r="C6" s="404"/>
      <c r="D6" s="404"/>
      <c r="E6" s="404"/>
    </row>
    <row r="7" spans="1:5" ht="18">
      <c r="A7" s="405" t="s">
        <v>66</v>
      </c>
      <c r="B7" s="405"/>
      <c r="C7" s="405"/>
      <c r="D7" s="405"/>
      <c r="E7" s="405"/>
    </row>
    <row r="8" spans="1:5" ht="18">
      <c r="A8" s="404" t="s">
        <v>67</v>
      </c>
      <c r="B8" s="404"/>
      <c r="C8" s="404"/>
      <c r="D8" s="404"/>
      <c r="E8" s="404"/>
    </row>
    <row r="9" spans="1:5" ht="18">
      <c r="A9" s="404" t="s">
        <v>198</v>
      </c>
      <c r="B9" s="404"/>
      <c r="C9" s="404"/>
      <c r="D9" s="404"/>
      <c r="E9" s="404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455" t="s">
        <v>52</v>
      </c>
      <c r="B31" s="456"/>
      <c r="C31" s="457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03"/>
      <c r="B39" s="403"/>
      <c r="C39" s="403"/>
    </row>
    <row r="40" spans="1:3" ht="12.75">
      <c r="A40" s="8"/>
      <c r="B40" s="1"/>
      <c r="C40" s="19"/>
    </row>
    <row r="41" spans="1:7" ht="12.75">
      <c r="A41" s="403"/>
      <c r="B41" s="403"/>
      <c r="C41" s="403"/>
      <c r="D41" s="403"/>
      <c r="E41" s="403"/>
      <c r="F41" s="403"/>
      <c r="G41" s="403"/>
    </row>
  </sheetData>
  <sheetProtection/>
  <mergeCells count="10">
    <mergeCell ref="A41:C41"/>
    <mergeCell ref="D41:G41"/>
    <mergeCell ref="A39:C39"/>
    <mergeCell ref="A2:E2"/>
    <mergeCell ref="A31:C31"/>
    <mergeCell ref="A8:E8"/>
    <mergeCell ref="A1:E1"/>
    <mergeCell ref="A6:E6"/>
    <mergeCell ref="A7:E7"/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461" t="s">
        <v>79</v>
      </c>
      <c r="B8" s="461"/>
      <c r="C8" s="461"/>
      <c r="D8" s="4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461" t="s">
        <v>400</v>
      </c>
      <c r="B9" s="461"/>
      <c r="C9" s="461"/>
      <c r="D9" s="461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461" t="s">
        <v>552</v>
      </c>
      <c r="C10" s="461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462"/>
      <c r="B11" s="462"/>
      <c r="C11" s="462"/>
      <c r="D11" s="46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463" t="s">
        <v>107</v>
      </c>
      <c r="B13" s="464"/>
      <c r="C13" s="464"/>
      <c r="D13" s="4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458" t="s">
        <v>108</v>
      </c>
      <c r="B35" s="459"/>
      <c r="C35" s="459"/>
      <c r="D35" s="460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458" t="s">
        <v>109</v>
      </c>
      <c r="B47" s="459"/>
      <c r="C47" s="459"/>
      <c r="D47" s="460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458" t="s">
        <v>184</v>
      </c>
      <c r="B127" s="459"/>
      <c r="C127" s="459"/>
      <c r="D127" s="460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458" t="s">
        <v>110</v>
      </c>
      <c r="B145" s="459"/>
      <c r="C145" s="459"/>
      <c r="D145" s="460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458" t="s">
        <v>111</v>
      </c>
      <c r="B165" s="459"/>
      <c r="C165" s="459"/>
      <c r="D165" s="460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2016-06-22T15:17:03Z</cp:lastPrinted>
  <dcterms:created xsi:type="dcterms:W3CDTF">2007-06-25T09:23:11Z</dcterms:created>
  <dcterms:modified xsi:type="dcterms:W3CDTF">2016-06-22T15:27:56Z</dcterms:modified>
  <cp:category/>
  <cp:version/>
  <cp:contentType/>
  <cp:contentStatus/>
</cp:coreProperties>
</file>