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<sst xmlns="http://schemas.openxmlformats.org/spreadsheetml/2006/main" count="1245" uniqueCount="718">
  <si>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</si>
  <si>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</si>
  <si>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</si>
  <si>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</si>
  <si>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</si>
  <si>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</si>
  <si>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</si>
  <si>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</si>
  <si>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</si>
  <si>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</si>
  <si>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</si>
  <si>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</si>
  <si>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</si>
  <si>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</si>
  <si>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</si>
  <si>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</si>
  <si>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</si>
  <si>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</si>
  <si>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</si>
  <si>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</si>
  <si>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</si>
  <si>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</si>
  <si>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</si>
  <si>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</si>
  <si>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</si>
  <si>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</si>
  <si>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</si>
  <si>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</si>
  <si>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</si>
  <si>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</si>
  <si>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</si>
  <si>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</si>
  <si>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</si>
  <si>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</si>
  <si>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</si>
  <si>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</si>
  <si>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</si>
  <si>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</si>
  <si>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</si>
  <si>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</si>
  <si>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</si>
  <si>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</si>
  <si>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</si>
  <si>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</si>
  <si>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</si>
  <si>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</si>
  <si>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</si>
  <si>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</si>
  <si>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</si>
  <si>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</si>
  <si>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</si>
  <si>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</si>
  <si>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</si>
  <si>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</si>
  <si>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</si>
  <si>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</si>
  <si>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</si>
  <si>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</si>
  <si>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</si>
  <si>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</si>
  <si>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</si>
  <si>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</si>
  <si>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</si>
  <si>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</si>
  <si>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</si>
  <si>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</si>
  <si>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</si>
  <si>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</si>
  <si>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</si>
  <si>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</si>
  <si>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</si>
  <si>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</si>
  <si>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</si>
  <si>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</si>
  <si>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</si>
  <si>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</si>
  <si>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</si>
  <si>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</si>
  <si>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</si>
  <si>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</si>
  <si>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</si>
  <si>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</si>
  <si>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</si>
  <si>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</si>
  <si>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</si>
  <si>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</si>
  <si>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</si>
  <si>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</si>
  <si>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</si>
  <si>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</si>
  <si>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</si>
  <si>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</si>
  <si>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</si>
  <si>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</si>
  <si>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</si>
  <si>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</si>
  <si>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</si>
  <si>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</si>
  <si>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</si>
  <si>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</si>
  <si>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</si>
  <si>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</si>
  <si>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</si>
  <si>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</si>
  <si>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</si>
  <si>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</si>
  <si>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</si>
  <si>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</si>
  <si>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</si>
  <si>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</si>
  <si>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</si>
  <si>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</si>
  <si>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</si>
  <si>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</si>
  <si>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</si>
  <si>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</si>
  <si>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</si>
  <si>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</si>
  <si>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</si>
  <si>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</si>
  <si>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</si>
  <si>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</si>
  <si>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</si>
  <si>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</si>
  <si>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</si>
  <si>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</si>
  <si>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</si>
  <si>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</si>
  <si>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</si>
  <si>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</si>
  <si>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</si>
  <si>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</si>
  <si>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</si>
  <si>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</si>
  <si>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</si>
  <si>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</si>
  <si>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</si>
  <si>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</si>
  <si>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</si>
  <si>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</si>
  <si>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</si>
  <si>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</si>
  <si>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</si>
  <si>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</si>
  <si>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</si>
  <si>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</si>
  <si>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</si>
  <si>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</si>
  <si>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</si>
  <si>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</si>
  <si>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</si>
  <si>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</si>
  <si>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</si>
  <si>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</si>
  <si>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</si>
  <si>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</si>
  <si>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</si>
  <si>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</si>
  <si>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</si>
  <si>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</si>
  <si>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</si>
  <si>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</si>
  <si>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</si>
  <si>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</si>
  <si>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</si>
  <si>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</si>
  <si>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</si>
  <si>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</si>
  <si>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</si>
  <si>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</si>
  <si>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</si>
  <si>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</si>
  <si>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</si>
  <si>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</si>
  <si>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</si>
  <si>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</si>
  <si>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</si>
  <si>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</si>
  <si>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</si>
  <si>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</si>
  <si>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</si>
  <si>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</si>
  <si>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</si>
  <si>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</si>
  <si>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</si>
  <si>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</si>
  <si>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</si>
  <si>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</si>
  <si>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</si>
  <si>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</si>
  <si>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</si>
  <si>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</si>
  <si>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</si>
  <si>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</si>
  <si>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</si>
  <si>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</si>
  <si>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</si>
  <si>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</si>
  <si>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</si>
  <si>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</si>
  <si>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</si>
  <si>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</si>
  <si>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</si>
  <si>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</si>
  <si>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</si>
  <si>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</si>
  <si>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</si>
  <si>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</si>
  <si>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</si>
  <si>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</si>
  <si>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</si>
  <si>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</si>
  <si>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</si>
  <si>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</si>
  <si>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</si>
  <si>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</si>
  <si>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</si>
  <si>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</si>
  <si>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</si>
  <si>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</si>
  <si>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</si>
  <si>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</si>
  <si>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</si>
  <si>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</si>
  <si>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</si>
  <si>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</si>
  <si>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</si>
  <si>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</si>
  <si>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</si>
  <si>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</si>
  <si>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</si>
  <si>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</si>
  <si>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</si>
  <si>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</si>
  <si>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</si>
  <si>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</si>
  <si>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</si>
  <si>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</si>
  <si>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</si>
  <si>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</si>
  <si>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</si>
  <si>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</si>
  <si>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</si>
  <si>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</si>
  <si>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</si>
  <si>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</si>
  <si>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</si>
  <si>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</si>
  <si>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</si>
  <si>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</si>
  <si>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</si>
  <si>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</si>
  <si>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</si>
  <si>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</si>
  <si>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</si>
  <si>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</si>
  <si>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</si>
  <si>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</si>
  <si>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</si>
  <si>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</si>
  <si>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</si>
  <si>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</si>
  <si>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</si>
  <si>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</si>
  <si>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</si>
  <si>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</si>
  <si>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</si>
  <si>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</si>
  <si>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</si>
  <si>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</si>
  <si>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</si>
  <si>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</si>
  <si>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</si>
  <si>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</si>
  <si>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</si>
  <si>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</si>
  <si>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</si>
  <si>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</si>
  <si>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</si>
  <si>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</si>
  <si>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</si>
  <si>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</si>
  <si>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</si>
  <si>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</si>
  <si>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</si>
  <si>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</si>
  <si>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</si>
  <si>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</si>
  <si>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</si>
  <si>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</si>
  <si>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</si>
  <si>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</si>
  <si>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</si>
  <si>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</si>
  <si>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</si>
  <si>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</si>
  <si>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</si>
  <si>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</si>
  <si>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</si>
  <si>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</si>
  <si>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</si>
  <si>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</si>
  <si>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</si>
  <si>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</si>
  <si>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</si>
  <si>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</si>
  <si>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</si>
  <si>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</si>
  <si>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</si>
  <si>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</si>
  <si>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</si>
  <si>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</si>
  <si>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</si>
  <si>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</si>
  <si>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</si>
  <si>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</si>
  <si>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</si>
  <si>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</si>
  <si>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</si>
  <si>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</si>
  <si>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</si>
  <si>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</si>
  <si>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</si>
  <si>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</si>
  <si>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</si>
  <si>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</si>
  <si>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</si>
  <si>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</si>
  <si>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</si>
  <si>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</si>
  <si>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</si>
  <si>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</si>
  <si>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</si>
  <si>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</si>
  <si>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</si>
  <si>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</si>
  <si>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</si>
  <si>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</si>
  <si>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</si>
  <si>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</si>
  <si>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</si>
  <si>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</si>
  <si>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</si>
  <si>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</si>
  <si>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</si>
  <si>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</si>
  <si>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</si>
  <si>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</si>
  <si>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</si>
  <si>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</si>
  <si>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</si>
  <si>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</si>
  <si>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</si>
  <si>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</si>
  <si>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</si>
  <si>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</si>
  <si>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</si>
  <si>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</si>
  <si>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</si>
  <si>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</si>
  <si>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</si>
  <si>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</si>
  <si>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</si>
  <si>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</si>
  <si>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</si>
  <si>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</si>
  <si>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</si>
  <si>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</si>
  <si>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</si>
  <si>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</si>
  <si>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</si>
  <si>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</si>
  <si>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</si>
  <si>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</si>
  <si>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</si>
  <si>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</si>
  <si>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</si>
  <si>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</si>
  <si>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</si>
  <si>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</si>
  <si>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</si>
  <si>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</si>
  <si>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</si>
  <si>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</si>
  <si>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</si>
  <si>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</si>
  <si>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</si>
  <si>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</si>
  <si>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</si>
  <si>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</si>
  <si>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</si>
  <si>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</si>
  <si>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</si>
  <si>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</si>
  <si>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</si>
  <si>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</si>
  <si>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</si>
  <si>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</si>
  <si>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</si>
  <si>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</si>
  <si>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</si>
  <si>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</si>
  <si>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</si>
  <si>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</si>
  <si>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</si>
  <si>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</si>
  <si>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</si>
  <si>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</si>
  <si>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</si>
  <si>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</si>
  <si>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</si>
  <si>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</si>
  <si>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</si>
  <si>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</si>
  <si>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</si>
  <si>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</si>
  <si>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</si>
  <si>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</si>
  <si>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</si>
  <si>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</si>
  <si>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</si>
  <si>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</si>
  <si>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</si>
  <si>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</si>
  <si>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</si>
  <si>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</si>
  <si>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</si>
  <si>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</si>
  <si>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</si>
  <si>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</si>
  <si>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</si>
  <si>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</si>
  <si>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</si>
  <si>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</si>
  <si>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</si>
  <si>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</si>
  <si>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</si>
  <si>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</si>
  <si>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</si>
  <si>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</si>
  <si>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</si>
  <si>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</si>
  <si>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</si>
  <si>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</si>
  <si>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</si>
  <si>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</si>
  <si>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</si>
  <si>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</si>
  <si>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</si>
  <si>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</si>
  <si>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</si>
  <si>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</si>
  <si>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</si>
  <si>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</si>
  <si>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</si>
  <si>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</si>
  <si>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</si>
  <si>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</si>
  <si>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</si>
  <si>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</si>
  <si>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</si>
  <si>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</si>
  <si>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</si>
  <si>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</si>
  <si>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</si>
  <si>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</si>
  <si>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</si>
  <si>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</si>
  <si>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</si>
  <si>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</si>
  <si>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</si>
  <si>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</si>
  <si>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</si>
  <si>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</si>
  <si>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</si>
  <si>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</si>
  <si>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</si>
  <si>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</si>
  <si>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</si>
  <si>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</si>
  <si>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</si>
  <si>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</si>
  <si>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</si>
  <si>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</si>
  <si>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</si>
  <si>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</si>
  <si>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</si>
  <si>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</si>
  <si>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</si>
  <si>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</si>
  <si>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</si>
  <si>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</si>
  <si>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</si>
  <si>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</si>
  <si>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</si>
  <si>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</si>
  <si>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</si>
  <si>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</si>
  <si>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</si>
  <si>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</si>
  <si>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</si>
  <si>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</si>
  <si>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</si>
  <si>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</si>
  <si>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</si>
  <si>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</si>
  <si>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</si>
  <si>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</si>
  <si>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</si>
  <si>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</si>
  <si>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</si>
  <si>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</si>
  <si>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</si>
  <si>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</si>
  <si>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</si>
  <si>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</si>
  <si>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</si>
  <si>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</si>
  <si>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</si>
  <si>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</si>
  <si>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</si>
  <si>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</si>
  <si>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</si>
  <si>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</si>
  <si>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</si>
  <si>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</si>
  <si>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</si>
  <si>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</si>
  <si>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</si>
  <si>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</si>
  <si>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</si>
  <si>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</si>
  <si>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</si>
  <si>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</si>
  <si>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</si>
  <si>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</si>
  <si>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</si>
  <si>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</si>
  <si>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</si>
  <si>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</si>
  <si>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</si>
  <si>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</si>
  <si>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</si>
  <si>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</si>
  <si>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</si>
  <si>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</si>
  <si>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</si>
  <si>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</si>
  <si>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</si>
  <si>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</si>
  <si>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</si>
  <si>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</si>
  <si>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</si>
  <si>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</si>
  <si>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</si>
  <si>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</si>
  <si>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</si>
  <si>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</si>
  <si>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</si>
  <si>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</si>
  <si>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</si>
  <si>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</si>
  <si>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</si>
  <si>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</si>
  <si>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</si>
  <si>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</si>
  <si>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 xml:space="preserve">окраска (цоколь+ стены) </t>
  </si>
  <si>
    <t>Мусоропровод</t>
  </si>
  <si>
    <t>Итого</t>
  </si>
  <si>
    <t xml:space="preserve">ремонт штукатурки </t>
  </si>
  <si>
    <t>ремонт кровли</t>
  </si>
  <si>
    <t>устройство примыканий</t>
  </si>
  <si>
    <t>Кровля (расчет по отдельной смете)</t>
  </si>
  <si>
    <t>Оконные, дверные заполнения</t>
  </si>
  <si>
    <t xml:space="preserve">замена задвижек ф 80мм </t>
  </si>
  <si>
    <t>смена кранов (шаровой ф 15 мм )</t>
  </si>
  <si>
    <t>смена кранов (шаровой ф 25 мм )</t>
  </si>
  <si>
    <t>смена кранов (шаровой ф 32 мм )</t>
  </si>
  <si>
    <t>смена сгона трубопровода ф 20мм</t>
  </si>
  <si>
    <t>ремонт грязевика</t>
  </si>
  <si>
    <t>замена маномнтров</t>
  </si>
  <si>
    <t xml:space="preserve">замена задвижек ф 50мм </t>
  </si>
  <si>
    <t>смена кранов (шаровой ф 20 мм )</t>
  </si>
  <si>
    <t>отопление:</t>
  </si>
  <si>
    <t>ГВС:</t>
  </si>
  <si>
    <t>смена тройника 100/50</t>
  </si>
  <si>
    <t>замена загрузочного клапана</t>
  </si>
  <si>
    <t>остекление (обычное стекло)</t>
  </si>
  <si>
    <t xml:space="preserve">замена задвижек ф 100мм </t>
  </si>
  <si>
    <t>ремонт мусоропровода (сварка, установка хомутов)</t>
  </si>
  <si>
    <t>Внутренняя отделка в подъездах</t>
  </si>
  <si>
    <t>ремонт штукатурки</t>
  </si>
  <si>
    <t>окраска стен</t>
  </si>
  <si>
    <t>Прочие</t>
  </si>
  <si>
    <t>Приямки</t>
  </si>
  <si>
    <t>заделка трещин стен бетоном</t>
  </si>
  <si>
    <t>укрепление стены:</t>
  </si>
  <si>
    <t>штукатурка по сетке</t>
  </si>
  <si>
    <t>-установка 2-х уголков, полоса</t>
  </si>
  <si>
    <t>тн.</t>
  </si>
  <si>
    <t>побелка козырька9очистка, шпатлевка, окраска простая))</t>
  </si>
  <si>
    <t>Наружные стены</t>
  </si>
  <si>
    <t>ремонт входной двери</t>
  </si>
  <si>
    <t>окраска дверей наружных (деревян.)</t>
  </si>
  <si>
    <t>окраска дверей наружных (металлич.)</t>
  </si>
  <si>
    <t>установка уплотнителей на окна</t>
  </si>
  <si>
    <t>установка дверного полотна</t>
  </si>
  <si>
    <t>остекление (армостекло)</t>
  </si>
  <si>
    <t>побелка потолков</t>
  </si>
  <si>
    <t>ремонт напольного покрытия из плитки</t>
  </si>
  <si>
    <t>установка перилл</t>
  </si>
  <si>
    <t>окраска перилл</t>
  </si>
  <si>
    <t>окраска подоконников</t>
  </si>
  <si>
    <t>окраска стен в кабине лифта</t>
  </si>
  <si>
    <t>смена кранов (шаровой ф 40 мм )</t>
  </si>
  <si>
    <t>смена сгона трубопровода ф 32мм</t>
  </si>
  <si>
    <t>смена сгона трубопровода ф 50мм</t>
  </si>
  <si>
    <t>смена отдельных участков трубопр.неоц.ф32</t>
  </si>
  <si>
    <t>смена отдельных участков трубопр.неоц.ф25</t>
  </si>
  <si>
    <t>смена отдельных участков трубопр.неоц.ф20</t>
  </si>
  <si>
    <t>ХВС</t>
  </si>
  <si>
    <t>замена манометров</t>
  </si>
  <si>
    <t>смена отдельных участков трубопровода.водогазопроводных труб.ф15</t>
  </si>
  <si>
    <t>смена отдельных участков трубопровода.водогазопроводных труб.ф20</t>
  </si>
  <si>
    <t>смена отдельных участков трубопровода.водогазопроводных труб.ф25</t>
  </si>
  <si>
    <t>смена отдельных участков трубопровода.водогазопроводных труб.ф32</t>
  </si>
  <si>
    <t>смена отдельных участков трубопровода.водогазопроводных труб.ф50</t>
  </si>
  <si>
    <t>смена отдельных участков трубопровода.водогазопроводных труб.ф80</t>
  </si>
  <si>
    <t>ревизия насосов</t>
  </si>
  <si>
    <t>канализация</t>
  </si>
  <si>
    <t>смена отдельных участков трубопр. Ф110</t>
  </si>
  <si>
    <t>Электроснабжение</t>
  </si>
  <si>
    <t>замена выключателя</t>
  </si>
  <si>
    <t>установка плафонов</t>
  </si>
  <si>
    <t>замена светильников на энергосберегающие с датчиками движения</t>
  </si>
  <si>
    <t>ремонт мусорного клапана</t>
  </si>
  <si>
    <t>ремонт асфальтового покрытия</t>
  </si>
  <si>
    <t>устройство водоотведения</t>
  </si>
  <si>
    <t>ремонт металлического ограждения</t>
  </si>
  <si>
    <t>окраска ограждения</t>
  </si>
  <si>
    <t>установка досок объявлений</t>
  </si>
  <si>
    <t>укладка шипованого напольного покрытия</t>
  </si>
  <si>
    <t>утепление стен(кв. 202,239,298,38,5)</t>
  </si>
  <si>
    <t>смета</t>
  </si>
  <si>
    <t xml:space="preserve">Согласованный план </t>
  </si>
  <si>
    <t>Несогласованный план</t>
  </si>
  <si>
    <t>установка металлического ограждения</t>
  </si>
  <si>
    <t>100шт.</t>
  </si>
  <si>
    <t>выполнено</t>
  </si>
  <si>
    <t>выполн.-3</t>
  </si>
  <si>
    <t>выполн.-5</t>
  </si>
  <si>
    <t>выполн.-1</t>
  </si>
  <si>
    <t>выполн.-60</t>
  </si>
  <si>
    <t>выпол.-2</t>
  </si>
  <si>
    <t>выполн.-6</t>
  </si>
  <si>
    <t>неучтенные работы</t>
  </si>
  <si>
    <t>очистка внутренней канализации</t>
  </si>
  <si>
    <t>уплотнение соединений трубопровода</t>
  </si>
  <si>
    <t>ревизия нипеля</t>
  </si>
  <si>
    <t>установка соединен. на труб-ах ф 110</t>
  </si>
  <si>
    <t>замена патрубка</t>
  </si>
  <si>
    <t>524/486</t>
  </si>
  <si>
    <t>установка муфты ф 50мм</t>
  </si>
  <si>
    <t>ревизия вентиля ф 32мм</t>
  </si>
  <si>
    <t>268/308</t>
  </si>
  <si>
    <t>2+9</t>
  </si>
  <si>
    <t>1+2</t>
  </si>
  <si>
    <t>установка соединен. на труб-ах ф 50</t>
  </si>
  <si>
    <t>смена тройника ф 15мм</t>
  </si>
  <si>
    <t>смена уголка ф 15мм</t>
  </si>
  <si>
    <t>смена уголка ф 32мм</t>
  </si>
  <si>
    <t>установка муфты ф 110мм</t>
  </si>
  <si>
    <t>ревизия вентиляф до 20мм</t>
  </si>
  <si>
    <t>ревизия вентиляф до 50мм</t>
  </si>
  <si>
    <t>устранение течи тр-да со сваркой</t>
  </si>
  <si>
    <t>ремонт без снятия задвижки ф до 100 мм</t>
  </si>
  <si>
    <t>установка тройника 100/50</t>
  </si>
  <si>
    <t>замена лампочек МОП</t>
  </si>
  <si>
    <t>замена электропатрона</t>
  </si>
  <si>
    <t>прочистка мусоропровода</t>
  </si>
  <si>
    <t>демонтаж, монтаж клапана мусоропров.</t>
  </si>
  <si>
    <t>ремонт лавочек (дворового оборудов.)</t>
  </si>
  <si>
    <t>ремонт спортивн. снарядов, качелей (укрепление стоек)</t>
  </si>
  <si>
    <t>установка мусорной урны</t>
  </si>
  <si>
    <t>выкашивание газона</t>
  </si>
  <si>
    <t>10м.кв.</t>
  </si>
  <si>
    <t>сварочные работы</t>
  </si>
  <si>
    <t>заделка выбоин до 0,25 м.кв.</t>
  </si>
  <si>
    <t>заделка трещин пеной монтажной</t>
  </si>
  <si>
    <t>пробивка отверстий в перекрытии</t>
  </si>
  <si>
    <t>Прочиска канализации</t>
  </si>
  <si>
    <t>Прочиска мусоропроводов</t>
  </si>
  <si>
    <t>заделка отверстий пеной монтажной</t>
  </si>
  <si>
    <t>выполн-10</t>
  </si>
  <si>
    <t>выполн.-10</t>
  </si>
  <si>
    <t>выполнено по 762р</t>
  </si>
  <si>
    <t>выполнено по 1041</t>
  </si>
  <si>
    <t>качели типы "лошадка"</t>
  </si>
  <si>
    <t>замена линолиума в кабине лифта с плинт.</t>
  </si>
  <si>
    <t>выполн.-19</t>
  </si>
  <si>
    <t>смена муфты ф 110</t>
  </si>
  <si>
    <t>установка крана (шаровой ф 15мм)</t>
  </si>
  <si>
    <t>выполн-19</t>
  </si>
  <si>
    <t>устранение течи трубопроводасо сваркой ф 20мм</t>
  </si>
  <si>
    <t>ремонт терморегулятора</t>
  </si>
  <si>
    <t>замена провода, кабеля</t>
  </si>
  <si>
    <t>замена отдельных участков покрытия полов (кер. плитка)</t>
  </si>
  <si>
    <t>Факт выполнения</t>
  </si>
  <si>
    <t>вып.-3</t>
  </si>
  <si>
    <t>выполн-45</t>
  </si>
  <si>
    <t>выполн-3</t>
  </si>
  <si>
    <t>выполне3</t>
  </si>
  <si>
    <t>выполн-1</t>
  </si>
  <si>
    <t>!</t>
  </si>
  <si>
    <t xml:space="preserve">ремонт крана (вентиля) ф 15мм </t>
  </si>
  <si>
    <t>замена светильника</t>
  </si>
  <si>
    <t>БЕЛОРУССКАЯ 48</t>
  </si>
  <si>
    <t>Выполнение работ по техническому обслуживанию и текущему ремонту за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</si>
</sst>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57"/>
      <name val="Times New Roman"/>
      <family val="1"/>
    </font>
    <font>
      <b/>
      <u val="singleAccounting"/>
      <sz val="12"/>
      <name val="Arial Cyr"/>
      <family val="0"/>
    </font>
    <font>
      <b/>
      <u val="singleAccounting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8" borderId="0" applyNumberFormat="0" applyBorder="0" applyAlignment="0" applyProtection="0"/>
    <xf numFmtId="0" fontId="50" fillId="3" borderId="1" applyNumberFormat="0" applyAlignment="0" applyProtection="0"/>
    <xf numFmtId="0" fontId="21" fillId="5" borderId="2" applyNumberFormat="0" applyAlignment="0" applyProtection="0"/>
    <xf numFmtId="0" fontId="5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5" fillId="11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 horizontal="right" vertical="top" wrapText="1"/>
    </xf>
    <xf numFmtId="0" fontId="35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9" fillId="0" borderId="14" xfId="0" applyNumberFormat="1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 wrapText="1"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169" fontId="39" fillId="0" borderId="60" xfId="0" applyNumberFormat="1" applyFont="1" applyFill="1" applyBorder="1" applyAlignment="1">
      <alignment/>
    </xf>
    <xf numFmtId="0" fontId="39" fillId="0" borderId="63" xfId="0" applyFont="1" applyFill="1" applyBorder="1" applyAlignment="1">
      <alignment horizontal="center"/>
    </xf>
    <xf numFmtId="169" fontId="39" fillId="0" borderId="56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169" fontId="39" fillId="0" borderId="25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9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39" fillId="0" borderId="36" xfId="0" applyNumberFormat="1" applyFont="1" applyFill="1" applyBorder="1" applyAlignment="1">
      <alignment/>
    </xf>
    <xf numFmtId="0" fontId="39" fillId="0" borderId="36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169" fontId="39" fillId="0" borderId="48" xfId="0" applyNumberFormat="1" applyFont="1" applyFill="1" applyBorder="1" applyAlignment="1">
      <alignment/>
    </xf>
    <xf numFmtId="0" fontId="34" fillId="0" borderId="36" xfId="0" applyFont="1" applyFill="1" applyBorder="1" applyAlignment="1">
      <alignment horizontal="center"/>
    </xf>
    <xf numFmtId="169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49" fontId="34" fillId="0" borderId="60" xfId="54" applyNumberFormat="1" applyFont="1" applyFill="1" applyBorder="1" applyAlignment="1">
      <alignment horizontal="center" vertical="center" wrapText="1"/>
      <protection/>
    </xf>
    <xf numFmtId="169" fontId="39" fillId="0" borderId="56" xfId="0" applyNumberFormat="1" applyFont="1" applyFill="1" applyBorder="1" applyAlignment="1">
      <alignment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9" fillId="0" borderId="64" xfId="0" applyFont="1" applyFill="1" applyBorder="1" applyAlignment="1">
      <alignment horizontal="center"/>
    </xf>
    <xf numFmtId="49" fontId="34" fillId="0" borderId="59" xfId="54" applyNumberFormat="1" applyFont="1" applyFill="1" applyBorder="1" applyAlignment="1">
      <alignment horizontal="left" vertical="center" wrapText="1"/>
      <protection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9" fillId="0" borderId="24" xfId="0" applyNumberFormat="1" applyFont="1" applyFill="1" applyBorder="1" applyAlignment="1">
      <alignment/>
    </xf>
    <xf numFmtId="0" fontId="39" fillId="0" borderId="51" xfId="0" applyFont="1" applyFill="1" applyBorder="1" applyAlignment="1">
      <alignment horizontal="center"/>
    </xf>
    <xf numFmtId="49" fontId="34" fillId="0" borderId="0" xfId="54" applyNumberFormat="1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3" fillId="0" borderId="65" xfId="54" applyFont="1" applyBorder="1" applyAlignment="1">
      <alignment horizontal="center" vertical="center" wrapText="1"/>
      <protection/>
    </xf>
    <xf numFmtId="0" fontId="43" fillId="0" borderId="65" xfId="0" applyFont="1" applyBorder="1" applyAlignment="1">
      <alignment horizontal="center" vertical="center" wrapText="1"/>
    </xf>
    <xf numFmtId="0" fontId="43" fillId="0" borderId="65" xfId="54" applyFont="1" applyFill="1" applyBorder="1" applyAlignment="1">
      <alignment horizontal="center" vertical="center" wrapText="1"/>
      <protection/>
    </xf>
    <xf numFmtId="0" fontId="43" fillId="0" borderId="66" xfId="0" applyFont="1" applyBorder="1" applyAlignment="1">
      <alignment horizontal="center" vertical="center" wrapText="1"/>
    </xf>
    <xf numFmtId="0" fontId="34" fillId="0" borderId="50" xfId="0" applyFont="1" applyBorder="1" applyAlignment="1">
      <alignment/>
    </xf>
    <xf numFmtId="0" fontId="34" fillId="0" borderId="67" xfId="0" applyFont="1" applyBorder="1" applyAlignment="1">
      <alignment/>
    </xf>
    <xf numFmtId="0" fontId="42" fillId="0" borderId="68" xfId="0" applyFont="1" applyBorder="1" applyAlignment="1">
      <alignment horizontal="center" vertical="center"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43" fontId="39" fillId="0" borderId="27" xfId="0" applyNumberFormat="1" applyFont="1" applyFill="1" applyBorder="1" applyAlignment="1">
      <alignment/>
    </xf>
    <xf numFmtId="43" fontId="39" fillId="0" borderId="4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169" fontId="34" fillId="4" borderId="49" xfId="0" applyNumberFormat="1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4" fillId="4" borderId="35" xfId="0" applyFont="1" applyFill="1" applyBorder="1" applyAlignment="1">
      <alignment horizontal="left" wrapText="1"/>
    </xf>
    <xf numFmtId="0" fontId="39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169" fontId="39" fillId="0" borderId="25" xfId="0" applyNumberFormat="1" applyFont="1" applyFill="1" applyBorder="1" applyAlignment="1">
      <alignment horizontal="center"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9" fillId="0" borderId="60" xfId="0" applyNumberFormat="1" applyFont="1" applyFill="1" applyBorder="1" applyAlignment="1">
      <alignment horizontal="center"/>
    </xf>
    <xf numFmtId="0" fontId="39" fillId="0" borderId="37" xfId="0" applyFont="1" applyFill="1" applyBorder="1" applyAlignment="1">
      <alignment horizontal="left"/>
    </xf>
    <xf numFmtId="0" fontId="39" fillId="0" borderId="62" xfId="0" applyFont="1" applyFill="1" applyBorder="1" applyAlignment="1">
      <alignment horizontal="left"/>
    </xf>
    <xf numFmtId="49" fontId="34" fillId="0" borderId="25" xfId="54" applyNumberFormat="1" applyFont="1" applyFill="1" applyBorder="1" applyAlignment="1">
      <alignment horizontal="left" vertical="center" wrapText="1"/>
      <protection/>
    </xf>
    <xf numFmtId="0" fontId="39" fillId="0" borderId="37" xfId="0" applyFont="1" applyFill="1" applyBorder="1" applyAlignment="1">
      <alignment horizontal="left" wrapText="1"/>
    </xf>
    <xf numFmtId="0" fontId="39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39" fillId="0" borderId="52" xfId="0" applyNumberFormat="1" applyFont="1" applyFill="1" applyBorder="1" applyAlignment="1">
      <alignment horizontal="center"/>
    </xf>
    <xf numFmtId="43" fontId="39" fillId="0" borderId="48" xfId="0" applyNumberFormat="1" applyFont="1" applyFill="1" applyBorder="1" applyAlignment="1">
      <alignment/>
    </xf>
    <xf numFmtId="0" fontId="39" fillId="0" borderId="37" xfId="0" applyFont="1" applyFill="1" applyBorder="1" applyAlignment="1">
      <alignment horizontal="center"/>
    </xf>
    <xf numFmtId="169" fontId="34" fillId="4" borderId="60" xfId="0" applyNumberFormat="1" applyFont="1" applyFill="1" applyBorder="1" applyAlignment="1">
      <alignment horizontal="center"/>
    </xf>
    <xf numFmtId="49" fontId="34" fillId="0" borderId="11" xfId="54" applyNumberFormat="1" applyFont="1" applyFill="1" applyBorder="1" applyAlignment="1">
      <alignment horizontal="left"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0" fontId="39" fillId="0" borderId="60" xfId="0" applyFont="1" applyFill="1" applyBorder="1" applyAlignment="1">
      <alignment horizontal="center"/>
    </xf>
    <xf numFmtId="43" fontId="39" fillId="0" borderId="56" xfId="0" applyNumberFormat="1" applyFont="1" applyFill="1" applyBorder="1" applyAlignment="1">
      <alignment/>
    </xf>
    <xf numFmtId="43" fontId="39" fillId="0" borderId="70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0" fontId="39" fillId="0" borderId="52" xfId="0" applyFont="1" applyFill="1" applyBorder="1" applyAlignment="1">
      <alignment horizontal="center"/>
    </xf>
    <xf numFmtId="169" fontId="39" fillId="0" borderId="37" xfId="0" applyNumberFormat="1" applyFont="1" applyFill="1" applyBorder="1" applyAlignment="1">
      <alignment/>
    </xf>
    <xf numFmtId="49" fontId="34" fillId="0" borderId="27" xfId="54" applyNumberFormat="1" applyFont="1" applyFill="1" applyBorder="1" applyAlignment="1">
      <alignment horizontal="left" vertical="center" wrapText="1"/>
      <protection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0" fontId="39" fillId="0" borderId="31" xfId="0" applyFont="1" applyFill="1" applyBorder="1" applyAlignment="1">
      <alignment horizontal="center"/>
    </xf>
    <xf numFmtId="169" fontId="34" fillId="4" borderId="24" xfId="0" applyNumberFormat="1" applyFont="1" applyFill="1" applyBorder="1" applyAlignment="1">
      <alignment/>
    </xf>
    <xf numFmtId="0" fontId="34" fillId="0" borderId="37" xfId="0" applyFont="1" applyFill="1" applyBorder="1" applyAlignment="1">
      <alignment horizontal="center"/>
    </xf>
    <xf numFmtId="49" fontId="34" fillId="0" borderId="37" xfId="54" applyNumberFormat="1" applyFont="1" applyFill="1" applyBorder="1" applyAlignment="1">
      <alignment horizontal="center" vertical="center" wrapText="1"/>
      <protection/>
    </xf>
    <xf numFmtId="0" fontId="39" fillId="0" borderId="71" xfId="0" applyFont="1" applyFill="1" applyBorder="1" applyAlignment="1">
      <alignment horizontal="center"/>
    </xf>
    <xf numFmtId="169" fontId="39" fillId="0" borderId="27" xfId="0" applyNumberFormat="1" applyFont="1" applyFill="1" applyBorder="1" applyAlignment="1">
      <alignment/>
    </xf>
    <xf numFmtId="169" fontId="39" fillId="0" borderId="27" xfId="0" applyNumberFormat="1" applyFont="1" applyFill="1" applyBorder="1" applyAlignment="1">
      <alignment horizontal="center"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169" fontId="34" fillId="4" borderId="24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left"/>
    </xf>
    <xf numFmtId="169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169" fontId="39" fillId="0" borderId="10" xfId="0" applyNumberFormat="1" applyFont="1" applyFill="1" applyBorder="1" applyAlignment="1">
      <alignment horizontal="center"/>
    </xf>
    <xf numFmtId="49" fontId="34" fillId="0" borderId="61" xfId="54" applyNumberFormat="1" applyFont="1" applyFill="1" applyBorder="1" applyAlignment="1">
      <alignment horizontal="left" vertical="center" wrapText="1"/>
      <protection/>
    </xf>
    <xf numFmtId="169" fontId="39" fillId="0" borderId="72" xfId="0" applyNumberFormat="1" applyFont="1" applyFill="1" applyBorder="1" applyAlignment="1">
      <alignment/>
    </xf>
    <xf numFmtId="0" fontId="39" fillId="0" borderId="72" xfId="0" applyFont="1" applyFill="1" applyBorder="1" applyAlignment="1">
      <alignment horizontal="center"/>
    </xf>
    <xf numFmtId="169" fontId="39" fillId="0" borderId="72" xfId="0" applyNumberFormat="1" applyFont="1" applyFill="1" applyBorder="1" applyAlignment="1">
      <alignment horizontal="center"/>
    </xf>
    <xf numFmtId="49" fontId="34" fillId="0" borderId="24" xfId="54" applyNumberFormat="1" applyFont="1" applyFill="1" applyBorder="1" applyAlignment="1">
      <alignment horizontal="left" vertical="center" wrapText="1"/>
      <protection/>
    </xf>
    <xf numFmtId="0" fontId="39" fillId="0" borderId="24" xfId="0" applyFont="1" applyFill="1" applyBorder="1" applyAlignment="1">
      <alignment horizontal="center"/>
    </xf>
    <xf numFmtId="169" fontId="34" fillId="0" borderId="0" xfId="0" applyNumberFormat="1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/>
    </xf>
    <xf numFmtId="169" fontId="39" fillId="0" borderId="45" xfId="0" applyNumberFormat="1" applyFont="1" applyFill="1" applyBorder="1" applyAlignment="1">
      <alignment horizontal="center"/>
    </xf>
    <xf numFmtId="169" fontId="39" fillId="0" borderId="0" xfId="0" applyNumberFormat="1" applyFont="1" applyFill="1" applyBorder="1" applyAlignment="1">
      <alignment horizontal="center"/>
    </xf>
    <xf numFmtId="169" fontId="34" fillId="4" borderId="0" xfId="0" applyNumberFormat="1" applyFont="1" applyFill="1" applyBorder="1" applyAlignment="1">
      <alignment horizontal="center"/>
    </xf>
    <xf numFmtId="3" fontId="34" fillId="0" borderId="62" xfId="54" applyNumberFormat="1" applyFont="1" applyFill="1" applyBorder="1" applyAlignment="1">
      <alignment horizontal="center" vertical="center" wrapText="1"/>
      <protection/>
    </xf>
    <xf numFmtId="169" fontId="39" fillId="0" borderId="62" xfId="0" applyNumberFormat="1" applyFont="1" applyFill="1" applyBorder="1" applyAlignment="1">
      <alignment/>
    </xf>
    <xf numFmtId="0" fontId="39" fillId="0" borderId="62" xfId="0" applyFont="1" applyFill="1" applyBorder="1" applyAlignment="1">
      <alignment horizontal="center"/>
    </xf>
    <xf numFmtId="169" fontId="34" fillId="4" borderId="36" xfId="0" applyNumberFormat="1" applyFont="1" applyFill="1" applyBorder="1" applyAlignment="1">
      <alignment horizontal="center"/>
    </xf>
    <xf numFmtId="169" fontId="34" fillId="4" borderId="35" xfId="0" applyNumberFormat="1" applyFont="1" applyFill="1" applyBorder="1" applyAlignment="1">
      <alignment horizontal="center"/>
    </xf>
    <xf numFmtId="169" fontId="39" fillId="0" borderId="70" xfId="0" applyNumberFormat="1" applyFont="1" applyFill="1" applyBorder="1" applyAlignment="1">
      <alignment horizontal="center"/>
    </xf>
    <xf numFmtId="169" fontId="34" fillId="0" borderId="69" xfId="54" applyNumberFormat="1" applyFont="1" applyFill="1" applyBorder="1" applyAlignment="1">
      <alignment vertical="center" wrapText="1"/>
      <protection/>
    </xf>
    <xf numFmtId="49" fontId="34" fillId="0" borderId="48" xfId="54" applyNumberFormat="1" applyFont="1" applyFill="1" applyBorder="1" applyAlignment="1">
      <alignment horizontal="left" vertical="center" wrapText="1"/>
      <protection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49" fontId="34" fillId="0" borderId="14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43" fontId="40" fillId="0" borderId="69" xfId="54" applyNumberFormat="1" applyFont="1" applyFill="1" applyBorder="1" applyAlignment="1">
      <alignment vertical="center" wrapText="1"/>
      <protection/>
    </xf>
    <xf numFmtId="49" fontId="34" fillId="0" borderId="53" xfId="54" applyNumberFormat="1" applyFont="1" applyFill="1" applyBorder="1" applyAlignment="1">
      <alignment horizontal="left" vertical="center" wrapText="1"/>
      <protection/>
    </xf>
    <xf numFmtId="0" fontId="34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40" fillId="4" borderId="24" xfId="0" applyNumberFormat="1" applyFont="1" applyFill="1" applyBorder="1" applyAlignment="1">
      <alignment/>
    </xf>
    <xf numFmtId="169" fontId="39" fillId="0" borderId="0" xfId="0" applyNumberFormat="1" applyFont="1" applyFill="1" applyAlignment="1">
      <alignment/>
    </xf>
    <xf numFmtId="169" fontId="38" fillId="0" borderId="0" xfId="0" applyNumberFormat="1" applyFont="1" applyFill="1" applyAlignment="1">
      <alignment/>
    </xf>
    <xf numFmtId="0" fontId="34" fillId="0" borderId="25" xfId="0" applyFont="1" applyFill="1" applyBorder="1" applyAlignment="1">
      <alignment horizontal="center"/>
    </xf>
    <xf numFmtId="169" fontId="39" fillId="0" borderId="70" xfId="0" applyNumberFormat="1" applyFont="1" applyFill="1" applyBorder="1" applyAlignment="1">
      <alignment/>
    </xf>
    <xf numFmtId="169" fontId="39" fillId="0" borderId="69" xfId="0" applyNumberFormat="1" applyFont="1" applyFill="1" applyBorder="1" applyAlignment="1">
      <alignment/>
    </xf>
    <xf numFmtId="169" fontId="39" fillId="0" borderId="40" xfId="0" applyNumberFormat="1" applyFont="1" applyFill="1" applyBorder="1" applyAlignment="1">
      <alignment/>
    </xf>
    <xf numFmtId="169" fontId="34" fillId="5" borderId="69" xfId="54" applyNumberFormat="1" applyFont="1" applyFill="1" applyBorder="1" applyAlignment="1">
      <alignment vertical="center" wrapText="1"/>
      <protection/>
    </xf>
    <xf numFmtId="169" fontId="10" fillId="0" borderId="0" xfId="0" applyNumberFormat="1" applyFont="1" applyFill="1" applyAlignment="1">
      <alignment/>
    </xf>
    <xf numFmtId="174" fontId="39" fillId="0" borderId="48" xfId="54" applyNumberFormat="1" applyFont="1" applyFill="1" applyBorder="1" applyAlignment="1">
      <alignment vertical="center" wrapText="1"/>
      <protection/>
    </xf>
    <xf numFmtId="169" fontId="34" fillId="0" borderId="45" xfId="54" applyNumberFormat="1" applyFont="1" applyFill="1" applyBorder="1" applyAlignment="1">
      <alignment vertical="center" wrapText="1"/>
      <protection/>
    </xf>
    <xf numFmtId="43" fontId="34" fillId="0" borderId="73" xfId="54" applyNumberFormat="1" applyFont="1" applyFill="1" applyBorder="1" applyAlignment="1">
      <alignment vertical="center" wrapText="1"/>
      <protection/>
    </xf>
    <xf numFmtId="0" fontId="39" fillId="0" borderId="44" xfId="0" applyFont="1" applyFill="1" applyBorder="1" applyAlignment="1">
      <alignment horizontal="center"/>
    </xf>
    <xf numFmtId="169" fontId="39" fillId="0" borderId="25" xfId="0" applyNumberFormat="1" applyFont="1" applyFill="1" applyBorder="1" applyAlignment="1">
      <alignment/>
    </xf>
    <xf numFmtId="49" fontId="45" fillId="0" borderId="44" xfId="54" applyNumberFormat="1" applyFont="1" applyFill="1" applyBorder="1" applyAlignment="1">
      <alignment horizontal="left" vertical="center" wrapText="1"/>
      <protection/>
    </xf>
    <xf numFmtId="49" fontId="44" fillId="0" borderId="52" xfId="54" applyNumberFormat="1" applyFont="1" applyFill="1" applyBorder="1" applyAlignment="1">
      <alignment horizontal="left" vertical="center" wrapText="1"/>
      <protection/>
    </xf>
    <xf numFmtId="49" fontId="44" fillId="0" borderId="60" xfId="54" applyNumberFormat="1" applyFont="1" applyFill="1" applyBorder="1" applyAlignment="1">
      <alignment horizontal="center" vertical="center" wrapText="1"/>
      <protection/>
    </xf>
    <xf numFmtId="169" fontId="44" fillId="0" borderId="60" xfId="0" applyNumberFormat="1" applyFont="1" applyFill="1" applyBorder="1" applyAlignment="1">
      <alignment/>
    </xf>
    <xf numFmtId="0" fontId="44" fillId="0" borderId="52" xfId="0" applyFont="1" applyFill="1" applyBorder="1" applyAlignment="1">
      <alignment horizontal="center"/>
    </xf>
    <xf numFmtId="169" fontId="44" fillId="0" borderId="60" xfId="0" applyNumberFormat="1" applyFont="1" applyFill="1" applyBorder="1" applyAlignment="1">
      <alignment/>
    </xf>
    <xf numFmtId="0" fontId="44" fillId="0" borderId="60" xfId="0" applyNumberFormat="1" applyFont="1" applyFill="1" applyBorder="1" applyAlignment="1">
      <alignment horizontal="center"/>
    </xf>
    <xf numFmtId="49" fontId="44" fillId="0" borderId="45" xfId="54" applyNumberFormat="1" applyFont="1" applyFill="1" applyBorder="1" applyAlignment="1">
      <alignment horizontal="left" vertical="center" wrapText="1"/>
      <protection/>
    </xf>
    <xf numFmtId="49" fontId="44" fillId="0" borderId="14" xfId="54" applyNumberFormat="1" applyFont="1" applyFill="1" applyBorder="1" applyAlignment="1">
      <alignment horizontal="center" vertical="center" wrapText="1"/>
      <protection/>
    </xf>
    <xf numFmtId="169" fontId="44" fillId="0" borderId="14" xfId="0" applyNumberFormat="1" applyFont="1" applyFill="1" applyBorder="1" applyAlignment="1">
      <alignment/>
    </xf>
    <xf numFmtId="0" fontId="44" fillId="0" borderId="45" xfId="0" applyFont="1" applyFill="1" applyBorder="1" applyAlignment="1">
      <alignment horizontal="center"/>
    </xf>
    <xf numFmtId="169" fontId="44" fillId="0" borderId="14" xfId="0" applyNumberFormat="1" applyFont="1" applyFill="1" applyBorder="1" applyAlignment="1">
      <alignment/>
    </xf>
    <xf numFmtId="43" fontId="46" fillId="0" borderId="48" xfId="54" applyNumberFormat="1" applyFont="1" applyFill="1" applyBorder="1" applyAlignment="1">
      <alignment vertical="center" wrapText="1"/>
      <protection/>
    </xf>
    <xf numFmtId="43" fontId="44" fillId="0" borderId="69" xfId="54" applyNumberFormat="1" applyFont="1" applyFill="1" applyBorder="1" applyAlignment="1">
      <alignment vertical="center" wrapText="1"/>
      <protection/>
    </xf>
    <xf numFmtId="49" fontId="34" fillId="0" borderId="55" xfId="54" applyNumberFormat="1" applyFont="1" applyFill="1" applyBorder="1" applyAlignment="1">
      <alignment horizontal="center" vertical="center" wrapText="1"/>
      <protection/>
    </xf>
    <xf numFmtId="49" fontId="34" fillId="0" borderId="31" xfId="54" applyNumberFormat="1" applyFont="1" applyFill="1" applyBorder="1" applyAlignment="1">
      <alignment horizontal="left" vertical="center" wrapText="1"/>
      <protection/>
    </xf>
    <xf numFmtId="0" fontId="44" fillId="0" borderId="13" xfId="0" applyFont="1" applyFill="1" applyBorder="1" applyAlignment="1">
      <alignment horizontal="center"/>
    </xf>
    <xf numFmtId="49" fontId="44" fillId="0" borderId="0" xfId="54" applyNumberFormat="1" applyFont="1" applyFill="1" applyBorder="1" applyAlignment="1">
      <alignment horizontal="left" vertical="center" wrapText="1"/>
      <protection/>
    </xf>
    <xf numFmtId="169" fontId="44" fillId="0" borderId="37" xfId="0" applyNumberFormat="1" applyFont="1" applyFill="1" applyBorder="1" applyAlignment="1">
      <alignment/>
    </xf>
    <xf numFmtId="0" fontId="44" fillId="0" borderId="71" xfId="0" applyFont="1" applyFill="1" applyBorder="1" applyAlignment="1">
      <alignment horizontal="center"/>
    </xf>
    <xf numFmtId="169" fontId="44" fillId="0" borderId="27" xfId="0" applyNumberFormat="1" applyFont="1" applyFill="1" applyBorder="1" applyAlignment="1">
      <alignment/>
    </xf>
    <xf numFmtId="169" fontId="34" fillId="0" borderId="54" xfId="0" applyNumberFormat="1" applyFont="1" applyFill="1" applyBorder="1" applyAlignment="1">
      <alignment/>
    </xf>
    <xf numFmtId="3" fontId="34" fillId="0" borderId="37" xfId="54" applyNumberFormat="1" applyFont="1" applyFill="1" applyBorder="1" applyAlignment="1">
      <alignment horizontal="center" vertical="center" wrapText="1"/>
      <protection/>
    </xf>
    <xf numFmtId="0" fontId="44" fillId="0" borderId="63" xfId="0" applyFont="1" applyFill="1" applyBorder="1" applyAlignment="1">
      <alignment horizontal="center"/>
    </xf>
    <xf numFmtId="3" fontId="44" fillId="0" borderId="14" xfId="54" applyNumberFormat="1" applyFont="1" applyFill="1" applyBorder="1" applyAlignment="1">
      <alignment horizontal="center" vertical="center" wrapText="1"/>
      <protection/>
    </xf>
    <xf numFmtId="43" fontId="34" fillId="0" borderId="53" xfId="54" applyNumberFormat="1" applyFont="1" applyFill="1" applyBorder="1" applyAlignment="1">
      <alignment vertical="center" wrapText="1"/>
      <protection/>
    </xf>
    <xf numFmtId="169" fontId="34" fillId="0" borderId="73" xfId="54" applyNumberFormat="1" applyFont="1" applyFill="1" applyBorder="1" applyAlignment="1">
      <alignment vertical="center" wrapText="1"/>
      <protection/>
    </xf>
    <xf numFmtId="169" fontId="34" fillId="0" borderId="54" xfId="54" applyNumberFormat="1" applyFont="1" applyFill="1" applyBorder="1" applyAlignment="1">
      <alignment vertical="center" wrapText="1"/>
      <protection/>
    </xf>
    <xf numFmtId="3" fontId="44" fillId="0" borderId="55" xfId="54" applyNumberFormat="1" applyFont="1" applyFill="1" applyBorder="1" applyAlignment="1">
      <alignment horizontal="center" vertical="center" wrapText="1"/>
      <protection/>
    </xf>
    <xf numFmtId="43" fontId="46" fillId="0" borderId="54" xfId="54" applyNumberFormat="1" applyFont="1" applyFill="1" applyBorder="1" applyAlignment="1">
      <alignment vertical="center" wrapText="1"/>
      <protection/>
    </xf>
    <xf numFmtId="43" fontId="44" fillId="0" borderId="73" xfId="54" applyNumberFormat="1" applyFont="1" applyFill="1" applyBorder="1" applyAlignment="1">
      <alignment vertical="center" wrapText="1"/>
      <protection/>
    </xf>
    <xf numFmtId="3" fontId="34" fillId="0" borderId="31" xfId="54" applyNumberFormat="1" applyFont="1" applyFill="1" applyBorder="1" applyAlignment="1">
      <alignment horizontal="center" vertical="center" wrapText="1"/>
      <protection/>
    </xf>
    <xf numFmtId="169" fontId="39" fillId="0" borderId="31" xfId="0" applyNumberFormat="1" applyFont="1" applyFill="1" applyBorder="1" applyAlignment="1">
      <alignment/>
    </xf>
    <xf numFmtId="169" fontId="34" fillId="0" borderId="31" xfId="0" applyNumberFormat="1" applyFont="1" applyFill="1" applyBorder="1" applyAlignment="1">
      <alignment/>
    </xf>
    <xf numFmtId="0" fontId="39" fillId="0" borderId="31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4" fillId="0" borderId="37" xfId="0" applyFont="1" applyFill="1" applyBorder="1" applyAlignment="1">
      <alignment horizontal="right"/>
    </xf>
    <xf numFmtId="0" fontId="44" fillId="0" borderId="62" xfId="0" applyFont="1" applyFill="1" applyBorder="1" applyAlignment="1">
      <alignment horizontal="center"/>
    </xf>
    <xf numFmtId="49" fontId="44" fillId="0" borderId="74" xfId="54" applyNumberFormat="1" applyFont="1" applyFill="1" applyBorder="1" applyAlignment="1">
      <alignment horizontal="left" vertical="center" wrapText="1"/>
      <protection/>
    </xf>
    <xf numFmtId="3" fontId="44" fillId="0" borderId="62" xfId="54" applyNumberFormat="1" applyFont="1" applyFill="1" applyBorder="1" applyAlignment="1">
      <alignment horizontal="center" vertical="center" wrapText="1"/>
      <protection/>
    </xf>
    <xf numFmtId="169" fontId="44" fillId="0" borderId="62" xfId="0" applyNumberFormat="1" applyFont="1" applyFill="1" applyBorder="1" applyAlignment="1">
      <alignment/>
    </xf>
    <xf numFmtId="0" fontId="44" fillId="0" borderId="74" xfId="0" applyFont="1" applyFill="1" applyBorder="1" applyAlignment="1">
      <alignment horizontal="center"/>
    </xf>
    <xf numFmtId="49" fontId="46" fillId="0" borderId="24" xfId="54" applyNumberFormat="1" applyFont="1" applyFill="1" applyBorder="1" applyAlignment="1">
      <alignment horizontal="left" vertical="center" wrapText="1"/>
      <protection/>
    </xf>
    <xf numFmtId="3" fontId="44" fillId="0" borderId="24" xfId="54" applyNumberFormat="1" applyFont="1" applyFill="1" applyBorder="1" applyAlignment="1">
      <alignment horizontal="center" vertical="center" wrapText="1"/>
      <protection/>
    </xf>
    <xf numFmtId="169" fontId="44" fillId="0" borderId="24" xfId="0" applyNumberFormat="1" applyFont="1" applyFill="1" applyBorder="1" applyAlignment="1">
      <alignment horizontal="center"/>
    </xf>
    <xf numFmtId="169" fontId="44" fillId="0" borderId="24" xfId="0" applyNumberFormat="1" applyFont="1" applyFill="1" applyBorder="1" applyAlignment="1">
      <alignment/>
    </xf>
    <xf numFmtId="0" fontId="44" fillId="0" borderId="24" xfId="0" applyFont="1" applyFill="1" applyBorder="1" applyAlignment="1">
      <alignment horizontal="center"/>
    </xf>
    <xf numFmtId="43" fontId="62" fillId="0" borderId="69" xfId="54" applyNumberFormat="1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0" fontId="32" fillId="0" borderId="37" xfId="0" applyFont="1" applyFill="1" applyBorder="1" applyAlignment="1">
      <alignment horizontal="center" vertical="center" wrapText="1"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0" fontId="32" fillId="4" borderId="41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43" fontId="39" fillId="0" borderId="0" xfId="0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169" fontId="10" fillId="0" borderId="0" xfId="0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169" fontId="39" fillId="0" borderId="0" xfId="0" applyNumberFormat="1" applyFont="1" applyFill="1" applyAlignment="1">
      <alignment/>
    </xf>
    <xf numFmtId="169" fontId="6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4" fillId="0" borderId="45" xfId="0" applyFont="1" applyFill="1" applyBorder="1" applyAlignment="1">
      <alignment horizontal="center"/>
    </xf>
    <xf numFmtId="43" fontId="34" fillId="0" borderId="75" xfId="54" applyNumberFormat="1" applyFont="1" applyFill="1" applyBorder="1" applyAlignment="1">
      <alignment vertical="center" wrapText="1"/>
      <protection/>
    </xf>
    <xf numFmtId="169" fontId="11" fillId="0" borderId="0" xfId="0" applyNumberFormat="1" applyFont="1" applyFill="1" applyAlignment="1">
      <alignment/>
    </xf>
    <xf numFmtId="43" fontId="34" fillId="0" borderId="76" xfId="54" applyNumberFormat="1" applyFont="1" applyFill="1" applyBorder="1" applyAlignment="1">
      <alignment vertical="center" wrapText="1"/>
      <protection/>
    </xf>
    <xf numFmtId="0" fontId="34" fillId="0" borderId="27" xfId="0" applyFont="1" applyFill="1" applyBorder="1" applyAlignment="1">
      <alignment/>
    </xf>
    <xf numFmtId="0" fontId="34" fillId="0" borderId="77" xfId="0" applyFont="1" applyFill="1" applyBorder="1" applyAlignment="1">
      <alignment/>
    </xf>
    <xf numFmtId="0" fontId="34" fillId="0" borderId="27" xfId="0" applyFont="1" applyFill="1" applyBorder="1" applyAlignment="1">
      <alignment horizontal="left"/>
    </xf>
    <xf numFmtId="169" fontId="34" fillId="0" borderId="28" xfId="0" applyNumberFormat="1" applyFont="1" applyFill="1" applyBorder="1" applyAlignment="1">
      <alignment horizontal="left"/>
    </xf>
    <xf numFmtId="43" fontId="64" fillId="0" borderId="78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169" fontId="34" fillId="0" borderId="48" xfId="54" applyNumberFormat="1" applyFont="1" applyFill="1" applyBorder="1" applyAlignment="1">
      <alignment vertical="center" wrapText="1"/>
      <protection/>
    </xf>
    <xf numFmtId="43" fontId="34" fillId="0" borderId="56" xfId="54" applyNumberFormat="1" applyFont="1" applyFill="1" applyBorder="1" applyAlignment="1">
      <alignment vertical="center" wrapText="1"/>
      <protection/>
    </xf>
    <xf numFmtId="0" fontId="34" fillId="0" borderId="56" xfId="54" applyFont="1" applyFill="1" applyBorder="1" applyAlignment="1">
      <alignment horizontal="center" vertical="center" wrapText="1"/>
      <protection/>
    </xf>
    <xf numFmtId="0" fontId="34" fillId="0" borderId="70" xfId="54" applyFont="1" applyFill="1" applyBorder="1" applyAlignment="1">
      <alignment horizontal="center" vertical="center" wrapText="1"/>
      <protection/>
    </xf>
    <xf numFmtId="0" fontId="34" fillId="4" borderId="35" xfId="54" applyFont="1" applyFill="1" applyBorder="1" applyAlignment="1">
      <alignment horizontal="center" vertical="center" wrapText="1"/>
      <protection/>
    </xf>
    <xf numFmtId="43" fontId="34" fillId="0" borderId="48" xfId="54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left"/>
    </xf>
    <xf numFmtId="0" fontId="34" fillId="4" borderId="31" xfId="54" applyFont="1" applyFill="1" applyBorder="1" applyAlignment="1">
      <alignment horizontal="center" vertical="center" wrapText="1"/>
      <protection/>
    </xf>
    <xf numFmtId="43" fontId="64" fillId="0" borderId="67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4" fillId="0" borderId="41" xfId="0" applyFont="1" applyBorder="1" applyAlignment="1">
      <alignment horizontal="left"/>
    </xf>
    <xf numFmtId="0" fontId="34" fillId="0" borderId="31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43" fontId="34" fillId="0" borderId="70" xfId="54" applyNumberFormat="1" applyFont="1" applyFill="1" applyBorder="1" applyAlignment="1">
      <alignment vertical="center" wrapText="1"/>
      <protection/>
    </xf>
    <xf numFmtId="0" fontId="47" fillId="0" borderId="30" xfId="0" applyFont="1" applyBorder="1" applyAlignment="1">
      <alignment horizontal="center" wrapText="1"/>
    </xf>
    <xf numFmtId="0" fontId="34" fillId="0" borderId="5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41" xfId="54" applyFont="1" applyFill="1" applyBorder="1" applyAlignment="1">
      <alignment horizontal="center" vertical="center" wrapText="1"/>
      <protection/>
    </xf>
    <xf numFmtId="0" fontId="43" fillId="0" borderId="35" xfId="54" applyFont="1" applyFill="1" applyBorder="1" applyAlignment="1">
      <alignment horizontal="center" vertical="center" wrapText="1"/>
      <protection/>
    </xf>
    <xf numFmtId="0" fontId="43" fillId="0" borderId="31" xfId="0" applyFont="1" applyBorder="1" applyAlignment="1">
      <alignment horizontal="center"/>
    </xf>
    <xf numFmtId="169" fontId="34" fillId="0" borderId="45" xfId="54" applyNumberFormat="1" applyFont="1" applyFill="1" applyBorder="1" applyAlignment="1">
      <alignment vertical="center" wrapText="1"/>
      <protection/>
    </xf>
    <xf numFmtId="0" fontId="41" fillId="4" borderId="41" xfId="54" applyFont="1" applyFill="1" applyBorder="1" applyAlignment="1">
      <alignment horizontal="center" vertical="center" wrapText="1"/>
      <protection/>
    </xf>
    <xf numFmtId="0" fontId="41" fillId="4" borderId="31" xfId="54" applyFont="1" applyFill="1" applyBorder="1" applyAlignment="1">
      <alignment horizontal="center" vertical="center" wrapText="1"/>
      <protection/>
    </xf>
    <xf numFmtId="0" fontId="41" fillId="4" borderId="35" xfId="54" applyFont="1" applyFill="1" applyBorder="1" applyAlignment="1">
      <alignment horizontal="center" vertical="center" wrapText="1"/>
      <protection/>
    </xf>
    <xf numFmtId="3" fontId="34" fillId="0" borderId="76" xfId="54" applyNumberFormat="1" applyFont="1" applyFill="1" applyBorder="1" applyAlignment="1">
      <alignment horizontal="center" vertical="center" wrapText="1"/>
      <protection/>
    </xf>
    <xf numFmtId="3" fontId="34" fillId="0" borderId="79" xfId="54" applyNumberFormat="1" applyFont="1" applyFill="1" applyBorder="1" applyAlignment="1">
      <alignment horizontal="center" vertical="center" wrapText="1"/>
      <protection/>
    </xf>
    <xf numFmtId="3" fontId="34" fillId="0" borderId="67" xfId="54" applyNumberFormat="1" applyFont="1" applyFill="1" applyBorder="1" applyAlignment="1">
      <alignment horizontal="center" vertical="center" wrapText="1"/>
      <protection/>
    </xf>
    <xf numFmtId="3" fontId="34" fillId="0" borderId="56" xfId="54" applyNumberFormat="1" applyFont="1" applyFill="1" applyBorder="1" applyAlignment="1">
      <alignment horizontal="center" vertical="center" wrapText="1"/>
      <protection/>
    </xf>
    <xf numFmtId="3" fontId="34" fillId="0" borderId="52" xfId="54" applyNumberFormat="1" applyFont="1" applyFill="1" applyBorder="1" applyAlignment="1">
      <alignment horizontal="center" vertical="center" wrapText="1"/>
      <protection/>
    </xf>
    <xf numFmtId="3" fontId="34" fillId="0" borderId="70" xfId="54" applyNumberFormat="1" applyFont="1" applyFill="1" applyBorder="1" applyAlignment="1">
      <alignment horizontal="center" vertical="center" wrapText="1"/>
      <protection/>
    </xf>
    <xf numFmtId="169" fontId="39" fillId="0" borderId="18" xfId="0" applyNumberFormat="1" applyFont="1" applyFill="1" applyBorder="1" applyAlignment="1">
      <alignment horizontal="center"/>
    </xf>
    <xf numFmtId="169" fontId="39" fillId="0" borderId="60" xfId="0" applyNumberFormat="1" applyFont="1" applyFill="1" applyBorder="1" applyAlignment="1">
      <alignment horizontal="center"/>
    </xf>
    <xf numFmtId="169" fontId="34" fillId="0" borderId="41" xfId="54" applyNumberFormat="1" applyFont="1" applyFill="1" applyBorder="1" applyAlignment="1">
      <alignment vertical="center" wrapText="1"/>
      <protection/>
    </xf>
    <xf numFmtId="43" fontId="34" fillId="0" borderId="80" xfId="54" applyNumberFormat="1" applyFont="1" applyFill="1" applyBorder="1" applyAlignment="1">
      <alignment vertical="center" wrapText="1"/>
      <protection/>
    </xf>
    <xf numFmtId="43" fontId="34" fillId="0" borderId="54" xfId="54" applyNumberFormat="1" applyFont="1" applyFill="1" applyBorder="1" applyAlignment="1">
      <alignment vertical="center" wrapText="1"/>
      <protection/>
    </xf>
    <xf numFmtId="43" fontId="34" fillId="0" borderId="73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169" fontId="48" fillId="0" borderId="41" xfId="54" applyNumberFormat="1" applyFont="1" applyFill="1" applyBorder="1" applyAlignment="1">
      <alignment vertical="center" wrapText="1"/>
      <protection/>
    </xf>
    <xf numFmtId="43" fontId="48" fillId="0" borderId="35" xfId="54" applyNumberFormat="1" applyFont="1" applyFill="1" applyBorder="1" applyAlignment="1">
      <alignment vertical="center" wrapText="1"/>
      <protection/>
    </xf>
    <xf numFmtId="0" fontId="41" fillId="4" borderId="28" xfId="54" applyFont="1" applyFill="1" applyBorder="1" applyAlignment="1">
      <alignment horizontal="center" vertical="center" wrapText="1"/>
      <protection/>
    </xf>
    <xf numFmtId="0" fontId="41" fillId="4" borderId="30" xfId="54" applyFont="1" applyFill="1" applyBorder="1" applyAlignment="1">
      <alignment horizontal="center" vertical="center" wrapText="1"/>
      <protection/>
    </xf>
    <xf numFmtId="0" fontId="41" fillId="4" borderId="78" xfId="54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169" fontId="34" fillId="0" borderId="31" xfId="0" applyNumberFormat="1" applyFont="1" applyFill="1" applyBorder="1" applyAlignment="1">
      <alignment horizontal="left"/>
    </xf>
    <xf numFmtId="169" fontId="34" fillId="0" borderId="24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82"/>
      <c r="D1" s="482"/>
      <c r="E1" s="482"/>
      <c r="F1" s="482"/>
      <c r="G1" s="482"/>
    </row>
    <row r="2" spans="3:7" ht="18" customHeight="1">
      <c r="C2" s="482"/>
      <c r="D2" s="482"/>
      <c r="E2" s="482"/>
      <c r="F2" s="482"/>
      <c r="G2" s="482"/>
    </row>
    <row r="3" ht="12.75">
      <c r="F3" t="s">
        <v>534</v>
      </c>
    </row>
    <row r="5" spans="3:7" ht="18">
      <c r="C5" s="483" t="s">
        <v>370</v>
      </c>
      <c r="D5" s="483"/>
      <c r="E5" s="483"/>
      <c r="F5" s="483"/>
      <c r="G5" s="483"/>
    </row>
    <row r="6" spans="3:7" ht="18">
      <c r="C6" s="484" t="s">
        <v>101</v>
      </c>
      <c r="D6" s="484"/>
      <c r="E6" s="484"/>
      <c r="F6" s="484"/>
      <c r="G6" s="484"/>
    </row>
    <row r="7" spans="3:7" ht="18">
      <c r="C7" s="483" t="s">
        <v>46</v>
      </c>
      <c r="D7" s="483"/>
      <c r="E7" s="483"/>
      <c r="F7" s="483"/>
      <c r="G7" s="483"/>
    </row>
    <row r="8" spans="3:7" ht="18">
      <c r="C8" s="483" t="s">
        <v>123</v>
      </c>
      <c r="D8" s="483"/>
      <c r="E8" s="483"/>
      <c r="F8" s="483"/>
      <c r="G8" s="483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76" t="s">
        <v>104</v>
      </c>
      <c r="D11" s="477"/>
      <c r="E11" s="477"/>
      <c r="F11" s="477"/>
      <c r="G11" s="478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79" t="s">
        <v>69</v>
      </c>
      <c r="D71" s="480"/>
      <c r="E71" s="480"/>
      <c r="F71" s="480"/>
      <c r="G71" s="481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82"/>
      <c r="C1" s="482"/>
      <c r="D1" s="482"/>
      <c r="E1" s="482"/>
      <c r="F1" s="482"/>
    </row>
    <row r="2" spans="2:6" ht="17.25" customHeight="1">
      <c r="B2" s="482"/>
      <c r="C2" s="482"/>
      <c r="D2" s="482"/>
      <c r="E2" s="482"/>
      <c r="F2" s="482"/>
    </row>
    <row r="3" ht="12.75">
      <c r="E3" t="s">
        <v>533</v>
      </c>
    </row>
    <row r="5" spans="2:6" ht="18">
      <c r="B5" s="486" t="s">
        <v>488</v>
      </c>
      <c r="C5" s="486"/>
      <c r="D5" s="486"/>
      <c r="E5" s="486"/>
      <c r="F5" s="486"/>
    </row>
    <row r="6" spans="2:6" ht="18">
      <c r="B6" s="487" t="s">
        <v>369</v>
      </c>
      <c r="C6" s="487"/>
      <c r="D6" s="487"/>
      <c r="E6" s="487"/>
      <c r="F6" s="487"/>
    </row>
    <row r="7" spans="2:6" ht="18">
      <c r="B7" s="486" t="s">
        <v>46</v>
      </c>
      <c r="C7" s="486"/>
      <c r="D7" s="486"/>
      <c r="E7" s="486"/>
      <c r="F7" s="486"/>
    </row>
    <row r="8" spans="2:6" ht="18">
      <c r="B8" s="486" t="s">
        <v>94</v>
      </c>
      <c r="C8" s="486"/>
      <c r="D8" s="486"/>
      <c r="E8" s="486"/>
      <c r="F8" s="486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88" t="s">
        <v>52</v>
      </c>
      <c r="C23" s="489"/>
      <c r="D23" s="490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92" t="s">
        <v>325</v>
      </c>
      <c r="C25" s="493"/>
      <c r="D25" s="493"/>
      <c r="E25" s="493"/>
      <c r="F25" s="493"/>
    </row>
    <row r="26" spans="2:6" ht="21.75" customHeight="1">
      <c r="B26" s="493"/>
      <c r="C26" s="493"/>
      <c r="D26" s="493"/>
      <c r="E26" s="493"/>
      <c r="F26" s="493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91" t="s">
        <v>373</v>
      </c>
      <c r="C30" s="491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85"/>
      <c r="C34" s="485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52">
      <selection activeCell="N162" sqref="N162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4.25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hidden="1" customWidth="1"/>
    <col min="10" max="10" width="18.375" style="0" hidden="1" customWidth="1"/>
    <col min="11" max="11" width="13.125" style="0" bestFit="1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ht="15">
      <c r="B1" s="248"/>
    </row>
    <row r="2" spans="1:12" ht="15.7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5.75" customHeight="1">
      <c r="A3" s="496" t="s">
        <v>716</v>
      </c>
      <c r="B3" s="496"/>
      <c r="C3" s="496"/>
      <c r="D3" s="496"/>
      <c r="E3" s="496"/>
      <c r="F3" s="496"/>
      <c r="G3" s="250"/>
      <c r="H3" s="250"/>
      <c r="I3" s="250"/>
      <c r="J3" s="250"/>
      <c r="K3" s="250"/>
      <c r="L3" s="250"/>
    </row>
    <row r="4" spans="1:12" ht="19.5" thickBot="1">
      <c r="A4" s="501" t="s">
        <v>717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1:12" ht="16.5" thickBot="1">
      <c r="A5" s="233" t="s">
        <v>556</v>
      </c>
      <c r="B5" s="234" t="s">
        <v>557</v>
      </c>
      <c r="C5" s="235" t="s">
        <v>558</v>
      </c>
      <c r="D5" s="234" t="s">
        <v>559</v>
      </c>
      <c r="E5" s="234" t="s">
        <v>560</v>
      </c>
      <c r="F5" s="234" t="s">
        <v>561</v>
      </c>
      <c r="G5" s="497" t="s">
        <v>644</v>
      </c>
      <c r="H5" s="498"/>
      <c r="I5" s="498"/>
      <c r="J5" s="499"/>
      <c r="K5" s="302" t="s">
        <v>707</v>
      </c>
      <c r="L5" s="303"/>
    </row>
    <row r="6" spans="1:12" ht="21" thickBot="1">
      <c r="A6" s="236" t="s">
        <v>562</v>
      </c>
      <c r="B6" s="237"/>
      <c r="C6" s="238" t="s">
        <v>563</v>
      </c>
      <c r="D6" s="239" t="s">
        <v>564</v>
      </c>
      <c r="E6" s="239" t="s">
        <v>565</v>
      </c>
      <c r="F6" s="296" t="s">
        <v>62</v>
      </c>
      <c r="G6" s="497"/>
      <c r="H6" s="499"/>
      <c r="I6" s="497" t="s">
        <v>645</v>
      </c>
      <c r="J6" s="499"/>
      <c r="K6" s="502"/>
      <c r="L6" s="503"/>
    </row>
    <row r="7" spans="1:12" ht="9" customHeight="1" thickBot="1">
      <c r="A7" s="304" t="s">
        <v>196</v>
      </c>
      <c r="B7" s="298" t="s">
        <v>199</v>
      </c>
      <c r="C7" s="298" t="s">
        <v>200</v>
      </c>
      <c r="D7" s="299" t="s">
        <v>201</v>
      </c>
      <c r="E7" s="300" t="s">
        <v>202</v>
      </c>
      <c r="F7" s="301" t="s">
        <v>203</v>
      </c>
      <c r="G7" s="506">
        <v>8</v>
      </c>
      <c r="H7" s="507"/>
      <c r="I7" s="504">
        <v>9</v>
      </c>
      <c r="J7" s="508"/>
      <c r="K7" s="504">
        <v>10</v>
      </c>
      <c r="L7" s="505"/>
    </row>
    <row r="8" spans="1:12" ht="17.25" customHeight="1" thickBot="1">
      <c r="A8" s="448"/>
      <c r="B8" s="474" t="s">
        <v>594</v>
      </c>
      <c r="C8" s="474"/>
      <c r="D8" s="474"/>
      <c r="E8" s="474"/>
      <c r="F8" s="471"/>
      <c r="G8" s="315"/>
      <c r="H8" s="316"/>
      <c r="I8" s="315"/>
      <c r="J8" s="316"/>
      <c r="K8" s="315"/>
      <c r="L8" s="316"/>
    </row>
    <row r="9" spans="1:12" ht="15.75" customHeight="1">
      <c r="A9" s="256">
        <v>1</v>
      </c>
      <c r="B9" s="320" t="s">
        <v>569</v>
      </c>
      <c r="C9" s="297" t="s">
        <v>5</v>
      </c>
      <c r="D9" s="258">
        <v>592</v>
      </c>
      <c r="E9" s="259">
        <v>3</v>
      </c>
      <c r="F9" s="321">
        <f>E9*D9</f>
        <v>1776</v>
      </c>
      <c r="G9" s="333"/>
      <c r="H9" s="374">
        <f>F9</f>
        <v>1776</v>
      </c>
      <c r="I9" s="315"/>
      <c r="J9" s="316"/>
      <c r="K9" s="315"/>
      <c r="L9" s="316"/>
    </row>
    <row r="10" spans="1:12" ht="18.75" customHeight="1" thickBot="1">
      <c r="A10" s="251"/>
      <c r="B10" s="252" t="s">
        <v>568</v>
      </c>
      <c r="C10" s="253"/>
      <c r="D10" s="254"/>
      <c r="E10" s="255"/>
      <c r="F10" s="310">
        <v>1776</v>
      </c>
      <c r="G10" s="315"/>
      <c r="H10" s="316"/>
      <c r="I10" s="315"/>
      <c r="J10" s="316"/>
      <c r="K10" s="315"/>
      <c r="L10" s="316"/>
    </row>
    <row r="11" spans="1:12" ht="12.75" customHeight="1" thickBot="1">
      <c r="A11" s="448"/>
      <c r="B11" s="474" t="s">
        <v>554</v>
      </c>
      <c r="C11" s="474"/>
      <c r="D11" s="474"/>
      <c r="E11" s="474"/>
      <c r="F11" s="471"/>
      <c r="G11" s="469"/>
      <c r="H11" s="470"/>
      <c r="I11" s="469"/>
      <c r="J11" s="470"/>
      <c r="K11" s="315"/>
      <c r="L11" s="316"/>
    </row>
    <row r="12" spans="1:12" ht="15.75" customHeight="1">
      <c r="A12" s="256">
        <v>1</v>
      </c>
      <c r="B12" s="320" t="s">
        <v>569</v>
      </c>
      <c r="C12" s="297" t="s">
        <v>5</v>
      </c>
      <c r="D12" s="258">
        <v>592</v>
      </c>
      <c r="E12" s="259">
        <v>15</v>
      </c>
      <c r="F12" s="321">
        <f>D12*E12</f>
        <v>8880</v>
      </c>
      <c r="G12" s="333"/>
      <c r="H12" s="374">
        <f>F12</f>
        <v>8880</v>
      </c>
      <c r="I12" s="315"/>
      <c r="J12" s="316"/>
      <c r="K12" s="315"/>
      <c r="L12" s="316"/>
    </row>
    <row r="13" spans="1:12" ht="15" customHeight="1">
      <c r="A13" s="251">
        <v>2</v>
      </c>
      <c r="B13" s="257" t="s">
        <v>566</v>
      </c>
      <c r="C13" s="297" t="s">
        <v>5</v>
      </c>
      <c r="D13" s="258">
        <v>134</v>
      </c>
      <c r="E13" s="259">
        <v>15</v>
      </c>
      <c r="F13" s="260">
        <f>D13*E13</f>
        <v>2010</v>
      </c>
      <c r="G13" s="467">
        <f>F13</f>
        <v>2010</v>
      </c>
      <c r="H13" s="466"/>
      <c r="I13" s="472"/>
      <c r="J13" s="466"/>
      <c r="K13" s="315"/>
      <c r="L13" s="316"/>
    </row>
    <row r="14" spans="1:12" ht="15" customHeight="1" thickBot="1">
      <c r="A14" s="251"/>
      <c r="B14" s="252" t="s">
        <v>568</v>
      </c>
      <c r="C14" s="253"/>
      <c r="D14" s="254"/>
      <c r="E14" s="255"/>
      <c r="F14" s="310">
        <v>10890</v>
      </c>
      <c r="G14" s="468"/>
      <c r="H14" s="500"/>
      <c r="I14" s="472"/>
      <c r="J14" s="466"/>
      <c r="K14" s="315"/>
      <c r="L14" s="316"/>
    </row>
    <row r="15" spans="1:12" ht="15" customHeight="1" thickBot="1">
      <c r="A15" s="448"/>
      <c r="B15" s="474" t="s">
        <v>555</v>
      </c>
      <c r="C15" s="474"/>
      <c r="D15" s="474"/>
      <c r="E15" s="474"/>
      <c r="F15" s="474"/>
      <c r="G15" s="472"/>
      <c r="H15" s="466"/>
      <c r="I15" s="472"/>
      <c r="J15" s="466"/>
      <c r="K15" s="315"/>
      <c r="L15" s="316"/>
    </row>
    <row r="16" spans="1:12" ht="16.5" customHeight="1" hidden="1" thickBot="1">
      <c r="A16" s="322"/>
      <c r="B16" s="325"/>
      <c r="C16" s="326"/>
      <c r="D16" s="326"/>
      <c r="E16" s="330"/>
      <c r="F16" s="276"/>
      <c r="G16" s="306"/>
      <c r="H16" s="307"/>
      <c r="I16" s="472"/>
      <c r="J16" s="466"/>
      <c r="K16" s="315"/>
      <c r="L16" s="316"/>
    </row>
    <row r="17" spans="1:12" ht="19.5" customHeight="1">
      <c r="A17" s="265">
        <v>1</v>
      </c>
      <c r="B17" s="324" t="s">
        <v>595</v>
      </c>
      <c r="C17" s="305" t="s">
        <v>12</v>
      </c>
      <c r="D17" s="258">
        <v>28405</v>
      </c>
      <c r="E17" s="334">
        <v>0.2</v>
      </c>
      <c r="F17" s="328">
        <f>E17*D17</f>
        <v>5681</v>
      </c>
      <c r="G17" s="335"/>
      <c r="H17" s="387">
        <f>F17</f>
        <v>5681</v>
      </c>
      <c r="I17" s="315"/>
      <c r="J17" s="316"/>
      <c r="K17" s="315"/>
      <c r="L17" s="316"/>
    </row>
    <row r="18" spans="1:12" ht="19.5" customHeight="1">
      <c r="A18" s="265">
        <v>2</v>
      </c>
      <c r="B18" s="338" t="s">
        <v>596</v>
      </c>
      <c r="C18" s="297"/>
      <c r="D18" s="258"/>
      <c r="E18" s="334"/>
      <c r="F18" s="339"/>
      <c r="G18" s="335"/>
      <c r="H18" s="336"/>
      <c r="I18" s="315"/>
      <c r="J18" s="316"/>
      <c r="K18" s="315"/>
      <c r="L18" s="316"/>
    </row>
    <row r="19" spans="1:12" ht="19.5" customHeight="1">
      <c r="A19" s="265">
        <v>3</v>
      </c>
      <c r="B19" s="338" t="s">
        <v>598</v>
      </c>
      <c r="C19" s="297" t="s">
        <v>599</v>
      </c>
      <c r="D19" s="254">
        <v>61126</v>
      </c>
      <c r="E19" s="364">
        <v>0.0736</v>
      </c>
      <c r="F19" s="365">
        <f>D19*E19</f>
        <v>4498.8736</v>
      </c>
      <c r="G19" s="329"/>
      <c r="H19" s="388">
        <f>F19</f>
        <v>4498.8736</v>
      </c>
      <c r="I19" s="315"/>
      <c r="J19" s="316"/>
      <c r="K19" s="315"/>
      <c r="L19" s="316"/>
    </row>
    <row r="20" spans="1:12" ht="19.5" customHeight="1">
      <c r="A20" s="265">
        <v>4</v>
      </c>
      <c r="B20" s="338" t="s">
        <v>597</v>
      </c>
      <c r="C20" s="297" t="s">
        <v>5</v>
      </c>
      <c r="D20" s="254">
        <v>663</v>
      </c>
      <c r="E20" s="364">
        <v>5.5</v>
      </c>
      <c r="F20" s="365">
        <f>E20*D20</f>
        <v>3646.5</v>
      </c>
      <c r="G20" s="329"/>
      <c r="H20" s="388">
        <f>F20</f>
        <v>3646.5</v>
      </c>
      <c r="I20" s="315"/>
      <c r="J20" s="316"/>
      <c r="K20" s="315"/>
      <c r="L20" s="316"/>
    </row>
    <row r="21" spans="1:12" ht="19.5" customHeight="1">
      <c r="A21" s="265">
        <v>5</v>
      </c>
      <c r="B21" s="338" t="s">
        <v>592</v>
      </c>
      <c r="C21" s="297" t="s">
        <v>5</v>
      </c>
      <c r="D21" s="254">
        <v>134</v>
      </c>
      <c r="E21" s="364">
        <v>53</v>
      </c>
      <c r="F21" s="365">
        <f>E21*D21</f>
        <v>7102</v>
      </c>
      <c r="G21" s="329"/>
      <c r="H21" s="388">
        <f>F21</f>
        <v>7102</v>
      </c>
      <c r="I21" s="315"/>
      <c r="J21" s="316"/>
      <c r="K21" s="315"/>
      <c r="L21" s="316"/>
    </row>
    <row r="22" spans="1:12" ht="32.25" customHeight="1">
      <c r="A22" s="266">
        <v>6</v>
      </c>
      <c r="B22" s="338" t="s">
        <v>600</v>
      </c>
      <c r="C22" s="297" t="s">
        <v>5</v>
      </c>
      <c r="D22" s="340">
        <v>153</v>
      </c>
      <c r="E22" s="330">
        <v>7</v>
      </c>
      <c r="F22" s="366">
        <f>E22*D22</f>
        <v>1071</v>
      </c>
      <c r="G22" s="306"/>
      <c r="H22" s="389">
        <f>F22</f>
        <v>1071</v>
      </c>
      <c r="I22" s="315"/>
      <c r="J22" s="316"/>
      <c r="K22" s="315"/>
      <c r="L22" s="316"/>
    </row>
    <row r="23" spans="1:12" ht="16.5" thickBot="1">
      <c r="A23" s="323"/>
      <c r="B23" s="269" t="s">
        <v>568</v>
      </c>
      <c r="C23" s="327"/>
      <c r="D23" s="270"/>
      <c r="E23" s="271"/>
      <c r="F23" s="371">
        <f>F22+F21+F20+F19+F17</f>
        <v>21999.3736</v>
      </c>
      <c r="G23" s="472"/>
      <c r="H23" s="466"/>
      <c r="I23" s="472"/>
      <c r="J23" s="466"/>
      <c r="K23" s="315"/>
      <c r="L23" s="316"/>
    </row>
    <row r="24" spans="1:12" ht="16.5" thickBot="1">
      <c r="A24" s="474" t="s">
        <v>601</v>
      </c>
      <c r="B24" s="474"/>
      <c r="C24" s="474"/>
      <c r="D24" s="474"/>
      <c r="E24" s="474"/>
      <c r="F24" s="372"/>
      <c r="G24" s="315"/>
      <c r="H24" s="316"/>
      <c r="I24" s="315"/>
      <c r="J24" s="316"/>
      <c r="K24" s="315"/>
      <c r="L24" s="316"/>
    </row>
    <row r="25" spans="1:12" ht="31.5">
      <c r="A25" s="337">
        <v>1</v>
      </c>
      <c r="B25" s="342" t="s">
        <v>642</v>
      </c>
      <c r="C25" s="297" t="s">
        <v>643</v>
      </c>
      <c r="D25" s="254"/>
      <c r="E25" s="364"/>
      <c r="F25" s="373">
        <v>111000</v>
      </c>
      <c r="G25" s="315"/>
      <c r="H25" s="390">
        <f>F25</f>
        <v>111000</v>
      </c>
      <c r="I25" s="315"/>
      <c r="J25" s="316"/>
      <c r="K25" s="315" t="s">
        <v>648</v>
      </c>
      <c r="L25" s="316"/>
    </row>
    <row r="26" spans="1:12" ht="16.5" thickBot="1">
      <c r="A26" s="323"/>
      <c r="B26" s="269" t="s">
        <v>568</v>
      </c>
      <c r="C26" s="368"/>
      <c r="D26" s="369"/>
      <c r="E26" s="370"/>
      <c r="F26" s="367">
        <v>111000</v>
      </c>
      <c r="G26" s="315"/>
      <c r="H26" s="316"/>
      <c r="I26" s="315"/>
      <c r="J26" s="316"/>
      <c r="K26" s="315"/>
      <c r="L26" s="316"/>
    </row>
    <row r="27" spans="1:12" ht="16.5" thickBot="1">
      <c r="A27" s="448"/>
      <c r="B27" s="474" t="s">
        <v>573</v>
      </c>
      <c r="C27" s="474"/>
      <c r="D27" s="474"/>
      <c r="E27" s="474"/>
      <c r="F27" s="471"/>
      <c r="G27" s="315"/>
      <c r="H27" s="316"/>
      <c r="I27" s="315"/>
      <c r="J27" s="316"/>
      <c r="K27" s="315"/>
      <c r="L27" s="316"/>
    </row>
    <row r="28" spans="1:12" ht="15.75">
      <c r="A28" s="256">
        <v>1</v>
      </c>
      <c r="B28" s="318" t="s">
        <v>602</v>
      </c>
      <c r="C28" s="297" t="s">
        <v>8</v>
      </c>
      <c r="D28" s="263">
        <v>1266</v>
      </c>
      <c r="E28" s="264">
        <v>1</v>
      </c>
      <c r="F28" s="319">
        <f>E28*D28</f>
        <v>1266</v>
      </c>
      <c r="G28" s="315"/>
      <c r="H28" s="374">
        <f aca="true" t="shared" si="0" ref="H28:H34">F28</f>
        <v>1266</v>
      </c>
      <c r="I28" s="315"/>
      <c r="J28" s="316"/>
      <c r="K28" s="315"/>
      <c r="L28" s="316"/>
    </row>
    <row r="29" spans="1:12" ht="15.75">
      <c r="A29" s="256">
        <v>2</v>
      </c>
      <c r="B29" s="342" t="s">
        <v>603</v>
      </c>
      <c r="C29" s="297" t="s">
        <v>5</v>
      </c>
      <c r="D29" s="258">
        <v>132</v>
      </c>
      <c r="E29" s="259">
        <v>10</v>
      </c>
      <c r="F29" s="321">
        <f>D29*E29</f>
        <v>1320</v>
      </c>
      <c r="G29" s="315"/>
      <c r="H29" s="374">
        <f t="shared" si="0"/>
        <v>1320</v>
      </c>
      <c r="I29" s="315"/>
      <c r="J29" s="316"/>
      <c r="K29" s="315"/>
      <c r="L29" s="316"/>
    </row>
    <row r="30" spans="1:12" ht="15.75">
      <c r="A30" s="256">
        <v>3</v>
      </c>
      <c r="B30" s="342" t="s">
        <v>604</v>
      </c>
      <c r="C30" s="297" t="s">
        <v>5</v>
      </c>
      <c r="D30" s="258">
        <v>77</v>
      </c>
      <c r="E30" s="259">
        <v>10</v>
      </c>
      <c r="F30" s="321">
        <f>D30*E30</f>
        <v>770</v>
      </c>
      <c r="G30" s="315"/>
      <c r="H30" s="374">
        <f t="shared" si="0"/>
        <v>770</v>
      </c>
      <c r="I30" s="315"/>
      <c r="J30" s="316"/>
      <c r="K30" s="315"/>
      <c r="L30" s="316"/>
    </row>
    <row r="31" spans="1:12" ht="15.75">
      <c r="A31" s="256">
        <v>4</v>
      </c>
      <c r="B31" s="342" t="s">
        <v>605</v>
      </c>
      <c r="C31" s="297" t="s">
        <v>5</v>
      </c>
      <c r="D31" s="258">
        <v>102</v>
      </c>
      <c r="E31" s="259">
        <v>67.2</v>
      </c>
      <c r="F31" s="321">
        <f>E31*D31</f>
        <v>6854.400000000001</v>
      </c>
      <c r="G31" s="315"/>
      <c r="H31" s="374">
        <f t="shared" si="0"/>
        <v>6854.400000000001</v>
      </c>
      <c r="I31" s="315"/>
      <c r="J31" s="316"/>
      <c r="K31" s="315"/>
      <c r="L31" s="316"/>
    </row>
    <row r="32" spans="1:12" ht="15.75">
      <c r="A32" s="256">
        <v>5</v>
      </c>
      <c r="B32" s="342" t="s">
        <v>606</v>
      </c>
      <c r="C32" s="297" t="s">
        <v>5</v>
      </c>
      <c r="D32" s="258">
        <v>1381.62</v>
      </c>
      <c r="E32" s="259">
        <v>1.36</v>
      </c>
      <c r="F32" s="321">
        <v>1879</v>
      </c>
      <c r="G32" s="315"/>
      <c r="H32" s="374">
        <f t="shared" si="0"/>
        <v>1879</v>
      </c>
      <c r="I32" s="315"/>
      <c r="J32" s="316"/>
      <c r="K32" s="315"/>
      <c r="L32" s="316"/>
    </row>
    <row r="33" spans="1:12" ht="15.75">
      <c r="A33" s="256">
        <v>6</v>
      </c>
      <c r="B33" s="342" t="s">
        <v>587</v>
      </c>
      <c r="C33" s="297" t="s">
        <v>5</v>
      </c>
      <c r="D33" s="258">
        <v>451</v>
      </c>
      <c r="E33" s="259">
        <v>0.5</v>
      </c>
      <c r="F33" s="321">
        <f>D33*E33</f>
        <v>225.5</v>
      </c>
      <c r="G33" s="315"/>
      <c r="H33" s="374">
        <f t="shared" si="0"/>
        <v>225.5</v>
      </c>
      <c r="I33" s="315"/>
      <c r="J33" s="316"/>
      <c r="K33" s="315"/>
      <c r="L33" s="316"/>
    </row>
    <row r="34" spans="1:12" ht="15.75">
      <c r="A34" s="256">
        <v>7</v>
      </c>
      <c r="B34" s="341" t="s">
        <v>607</v>
      </c>
      <c r="C34" s="297" t="s">
        <v>5</v>
      </c>
      <c r="D34" s="258">
        <v>1277</v>
      </c>
      <c r="E34" s="259">
        <v>4</v>
      </c>
      <c r="F34" s="321">
        <f>E34*D34</f>
        <v>5108</v>
      </c>
      <c r="G34" s="315"/>
      <c r="H34" s="374">
        <f t="shared" si="0"/>
        <v>5108</v>
      </c>
      <c r="I34" s="315"/>
      <c r="J34" s="316"/>
      <c r="K34" s="315"/>
      <c r="L34" s="316"/>
    </row>
    <row r="35" spans="1:12" ht="16.5" thickBot="1">
      <c r="A35" s="256"/>
      <c r="B35" s="269" t="s">
        <v>568</v>
      </c>
      <c r="C35" s="297"/>
      <c r="D35" s="258"/>
      <c r="E35" s="259"/>
      <c r="F35" s="331">
        <v>17422.9</v>
      </c>
      <c r="G35" s="315"/>
      <c r="H35" s="316"/>
      <c r="I35" s="315"/>
      <c r="J35" s="316"/>
      <c r="K35" s="315"/>
      <c r="L35" s="316"/>
    </row>
    <row r="36" spans="1:12" ht="16.5" thickBot="1">
      <c r="A36" s="448"/>
      <c r="B36" s="474" t="s">
        <v>572</v>
      </c>
      <c r="C36" s="474"/>
      <c r="D36" s="474"/>
      <c r="E36" s="474"/>
      <c r="F36" s="471"/>
      <c r="G36" s="472"/>
      <c r="H36" s="466"/>
      <c r="I36" s="472"/>
      <c r="J36" s="466"/>
      <c r="K36" s="315"/>
      <c r="L36" s="316"/>
    </row>
    <row r="37" spans="1:12" ht="15.75">
      <c r="A37" s="256">
        <v>1</v>
      </c>
      <c r="B37" s="318" t="s">
        <v>570</v>
      </c>
      <c r="C37" s="513" t="s">
        <v>643</v>
      </c>
      <c r="D37" s="514"/>
      <c r="E37" s="515"/>
      <c r="F37" s="519">
        <v>65950</v>
      </c>
      <c r="G37" s="472"/>
      <c r="H37" s="466"/>
      <c r="I37" s="472"/>
      <c r="J37" s="466"/>
      <c r="K37" s="315"/>
      <c r="L37" s="316"/>
    </row>
    <row r="38" spans="1:12" ht="19.5" customHeight="1" thickBot="1">
      <c r="A38" s="446"/>
      <c r="B38" s="447" t="s">
        <v>571</v>
      </c>
      <c r="C38" s="516"/>
      <c r="D38" s="517"/>
      <c r="E38" s="518"/>
      <c r="F38" s="520"/>
      <c r="G38" s="315"/>
      <c r="H38" s="316"/>
      <c r="I38" s="315"/>
      <c r="J38" s="316"/>
      <c r="K38" s="315" t="s">
        <v>648</v>
      </c>
      <c r="L38" s="316"/>
    </row>
    <row r="39" spans="1:12" ht="32.25" thickBot="1">
      <c r="A39" s="352">
        <v>2</v>
      </c>
      <c r="B39" s="286" t="s">
        <v>570</v>
      </c>
      <c r="C39" s="513" t="s">
        <v>643</v>
      </c>
      <c r="D39" s="514"/>
      <c r="E39" s="515"/>
      <c r="F39" s="349">
        <v>78584</v>
      </c>
      <c r="G39" s="315"/>
      <c r="H39" s="316"/>
      <c r="I39" s="315"/>
      <c r="J39" s="316"/>
      <c r="K39" s="315" t="s">
        <v>648</v>
      </c>
      <c r="L39" s="316"/>
    </row>
    <row r="40" spans="1:12" ht="16.5" thickBot="1">
      <c r="A40" s="448"/>
      <c r="B40" s="474" t="s">
        <v>590</v>
      </c>
      <c r="C40" s="474"/>
      <c r="D40" s="474"/>
      <c r="E40" s="474"/>
      <c r="F40" s="471"/>
      <c r="G40" s="317"/>
      <c r="H40" s="316"/>
      <c r="I40" s="315"/>
      <c r="J40" s="316"/>
      <c r="K40" s="315"/>
      <c r="L40" s="316"/>
    </row>
    <row r="41" spans="1:12" ht="15.75">
      <c r="A41" s="266">
        <v>1</v>
      </c>
      <c r="B41" s="332" t="s">
        <v>591</v>
      </c>
      <c r="C41" s="253" t="s">
        <v>5</v>
      </c>
      <c r="D41" s="354">
        <v>668</v>
      </c>
      <c r="E41" s="355">
        <v>4</v>
      </c>
      <c r="F41" s="356">
        <f>E41*D41</f>
        <v>2672</v>
      </c>
      <c r="G41" s="317"/>
      <c r="H41" s="374">
        <f aca="true" t="shared" si="1" ref="H41:H48">F41</f>
        <v>2672</v>
      </c>
      <c r="I41" s="315"/>
      <c r="J41" s="316"/>
      <c r="K41" s="315"/>
      <c r="L41" s="316"/>
    </row>
    <row r="42" spans="1:12" ht="15.75">
      <c r="A42" s="266">
        <v>2</v>
      </c>
      <c r="B42" s="332" t="s">
        <v>592</v>
      </c>
      <c r="C42" s="253" t="s">
        <v>5</v>
      </c>
      <c r="D42" s="354">
        <v>231</v>
      </c>
      <c r="E42" s="355">
        <v>80</v>
      </c>
      <c r="F42" s="356">
        <f>E42*D42</f>
        <v>18480</v>
      </c>
      <c r="G42" s="317"/>
      <c r="H42" s="374">
        <f t="shared" si="1"/>
        <v>18480</v>
      </c>
      <c r="I42" s="315"/>
      <c r="J42" s="316"/>
      <c r="K42" s="315"/>
      <c r="L42" s="316"/>
    </row>
    <row r="43" spans="1:12" ht="15.75">
      <c r="A43" s="266">
        <v>3</v>
      </c>
      <c r="B43" s="332" t="s">
        <v>608</v>
      </c>
      <c r="C43" s="253" t="s">
        <v>5</v>
      </c>
      <c r="D43" s="354">
        <v>55</v>
      </c>
      <c r="E43" s="355">
        <v>15</v>
      </c>
      <c r="F43" s="356">
        <f>E43*D43</f>
        <v>825</v>
      </c>
      <c r="G43" s="317"/>
      <c r="H43" s="374">
        <f t="shared" si="1"/>
        <v>825</v>
      </c>
      <c r="I43" s="315"/>
      <c r="J43" s="316"/>
      <c r="K43" s="315"/>
      <c r="L43" s="316"/>
    </row>
    <row r="44" spans="1:12" ht="15.75">
      <c r="A44" s="266">
        <v>4</v>
      </c>
      <c r="B44" s="332" t="s">
        <v>609</v>
      </c>
      <c r="C44" s="253" t="s">
        <v>5</v>
      </c>
      <c r="D44" s="354">
        <v>1002</v>
      </c>
      <c r="E44" s="355">
        <v>3</v>
      </c>
      <c r="F44" s="356">
        <f>D44*E44</f>
        <v>3006</v>
      </c>
      <c r="G44" s="317"/>
      <c r="H44" s="374">
        <f t="shared" si="1"/>
        <v>3006</v>
      </c>
      <c r="I44" s="315"/>
      <c r="J44" s="316"/>
      <c r="K44" s="315"/>
      <c r="L44" s="316"/>
    </row>
    <row r="45" spans="1:12" ht="15.75">
      <c r="A45" s="266">
        <v>5</v>
      </c>
      <c r="B45" s="357" t="s">
        <v>610</v>
      </c>
      <c r="C45" s="280" t="s">
        <v>7</v>
      </c>
      <c r="D45" s="358">
        <v>115</v>
      </c>
      <c r="E45" s="359">
        <v>10</v>
      </c>
      <c r="F45" s="360">
        <f>E45*D45</f>
        <v>1150</v>
      </c>
      <c r="G45" s="317"/>
      <c r="H45" s="374">
        <f t="shared" si="1"/>
        <v>1150</v>
      </c>
      <c r="I45" s="315"/>
      <c r="J45" s="374"/>
      <c r="K45" s="315"/>
      <c r="L45" s="316"/>
    </row>
    <row r="46" spans="1:12" ht="15.75">
      <c r="A46" s="266">
        <v>6</v>
      </c>
      <c r="B46" s="357" t="s">
        <v>611</v>
      </c>
      <c r="C46" s="280" t="s">
        <v>5</v>
      </c>
      <c r="D46" s="358">
        <v>353</v>
      </c>
      <c r="E46" s="359">
        <v>1.7</v>
      </c>
      <c r="F46" s="360">
        <f>E46*D46</f>
        <v>600.1</v>
      </c>
      <c r="G46" s="317"/>
      <c r="H46" s="374">
        <f t="shared" si="1"/>
        <v>600.1</v>
      </c>
      <c r="I46" s="315"/>
      <c r="J46" s="316"/>
      <c r="K46" s="315"/>
      <c r="L46" s="316"/>
    </row>
    <row r="47" spans="1:12" ht="15.75">
      <c r="A47" s="266">
        <v>7</v>
      </c>
      <c r="B47" s="357" t="s">
        <v>612</v>
      </c>
      <c r="C47" s="280" t="s">
        <v>5</v>
      </c>
      <c r="D47" s="358">
        <v>231</v>
      </c>
      <c r="E47" s="359">
        <v>7</v>
      </c>
      <c r="F47" s="360">
        <f>E47*D47</f>
        <v>1617</v>
      </c>
      <c r="G47" s="317"/>
      <c r="H47" s="374">
        <f t="shared" si="1"/>
        <v>1617</v>
      </c>
      <c r="I47" s="315"/>
      <c r="J47" s="316"/>
      <c r="K47" s="315"/>
      <c r="L47" s="316"/>
    </row>
    <row r="48" spans="1:12" ht="16.5" thickBot="1">
      <c r="A48" s="266">
        <v>8</v>
      </c>
      <c r="B48" s="357" t="s">
        <v>613</v>
      </c>
      <c r="C48" s="280" t="s">
        <v>5</v>
      </c>
      <c r="D48" s="358">
        <v>77</v>
      </c>
      <c r="E48" s="359">
        <v>7.5</v>
      </c>
      <c r="F48" s="360">
        <f>E48*D48</f>
        <v>577.5</v>
      </c>
      <c r="G48" s="317"/>
      <c r="H48" s="374">
        <f t="shared" si="1"/>
        <v>577.5</v>
      </c>
      <c r="I48" s="315"/>
      <c r="J48" s="316"/>
      <c r="K48" s="315"/>
      <c r="L48" s="316"/>
    </row>
    <row r="49" spans="1:12" ht="16.5" thickBot="1">
      <c r="A49" s="353"/>
      <c r="B49" s="361" t="s">
        <v>568</v>
      </c>
      <c r="C49" s="283"/>
      <c r="D49" s="284"/>
      <c r="E49" s="362"/>
      <c r="F49" s="351">
        <v>28927.6</v>
      </c>
      <c r="G49" s="317"/>
      <c r="H49" s="316"/>
      <c r="I49" s="315"/>
      <c r="J49" s="316"/>
      <c r="K49" s="315"/>
      <c r="L49" s="316"/>
    </row>
    <row r="50" spans="1:12" ht="16.5" thickBot="1">
      <c r="A50" s="267"/>
      <c r="B50" s="397" t="s">
        <v>655</v>
      </c>
      <c r="C50" s="419"/>
      <c r="D50" s="275"/>
      <c r="E50" s="276"/>
      <c r="F50" s="366"/>
      <c r="G50" s="317"/>
      <c r="H50" s="374"/>
      <c r="I50" s="315"/>
      <c r="J50" s="316"/>
      <c r="K50" s="315"/>
      <c r="L50" s="316"/>
    </row>
    <row r="51" spans="1:12" ht="16.5" thickBot="1">
      <c r="A51" s="353"/>
      <c r="B51" s="439" t="s">
        <v>698</v>
      </c>
      <c r="C51" s="440" t="s">
        <v>5</v>
      </c>
      <c r="D51" s="442">
        <v>1472.17</v>
      </c>
      <c r="E51" s="443">
        <v>0.96</v>
      </c>
      <c r="F51" s="441">
        <f>E51*D51</f>
        <v>1413.2832</v>
      </c>
      <c r="G51" s="317" t="s">
        <v>713</v>
      </c>
      <c r="H51" s="316"/>
      <c r="I51" s="315"/>
      <c r="J51" s="374"/>
      <c r="K51" s="409" t="s">
        <v>648</v>
      </c>
      <c r="L51" s="410"/>
    </row>
    <row r="52" spans="1:12" ht="16.5" thickBot="1">
      <c r="A52" s="528" t="s">
        <v>109</v>
      </c>
      <c r="B52" s="529"/>
      <c r="C52" s="529"/>
      <c r="D52" s="529"/>
      <c r="E52" s="529"/>
      <c r="F52" s="530"/>
      <c r="G52" s="472"/>
      <c r="H52" s="466"/>
      <c r="I52" s="472"/>
      <c r="J52" s="466"/>
      <c r="K52" s="315"/>
      <c r="L52" s="316"/>
    </row>
    <row r="53" spans="1:12" ht="15.75">
      <c r="A53" s="265"/>
      <c r="B53" s="318" t="s">
        <v>583</v>
      </c>
      <c r="C53" s="376"/>
      <c r="D53" s="258"/>
      <c r="E53" s="272"/>
      <c r="F53" s="273"/>
      <c r="G53" s="315"/>
      <c r="H53" s="316"/>
      <c r="I53" s="315"/>
      <c r="J53" s="316"/>
      <c r="K53" s="315"/>
      <c r="L53" s="316"/>
    </row>
    <row r="54" spans="1:12" ht="15.75">
      <c r="A54" s="265">
        <v>1</v>
      </c>
      <c r="B54" s="252" t="s">
        <v>588</v>
      </c>
      <c r="C54" s="377" t="s">
        <v>8</v>
      </c>
      <c r="D54" s="258">
        <v>8393</v>
      </c>
      <c r="E54" s="272">
        <v>2</v>
      </c>
      <c r="F54" s="273">
        <f>D54*E54</f>
        <v>16786</v>
      </c>
      <c r="G54" s="315"/>
      <c r="H54" s="374">
        <f>F54</f>
        <v>16786</v>
      </c>
      <c r="I54" s="315"/>
      <c r="J54" s="316"/>
      <c r="K54" s="315"/>
      <c r="L54" s="316"/>
    </row>
    <row r="55" spans="1:12" ht="23.25" customHeight="1">
      <c r="A55" s="265">
        <v>2</v>
      </c>
      <c r="B55" s="252" t="s">
        <v>574</v>
      </c>
      <c r="C55" s="377" t="s">
        <v>8</v>
      </c>
      <c r="D55" s="258">
        <v>7768</v>
      </c>
      <c r="E55" s="272">
        <v>6</v>
      </c>
      <c r="F55" s="273">
        <f aca="true" t="shared" si="2" ref="F55:F67">E55*D55</f>
        <v>46608</v>
      </c>
      <c r="G55" s="315"/>
      <c r="H55" s="374">
        <f>F55</f>
        <v>46608</v>
      </c>
      <c r="I55" s="315" t="s">
        <v>713</v>
      </c>
      <c r="J55" s="316"/>
      <c r="K55" s="315" t="s">
        <v>693</v>
      </c>
      <c r="L55" s="316"/>
    </row>
    <row r="56" spans="1:12" ht="17.25" customHeight="1">
      <c r="A56" s="266">
        <v>3</v>
      </c>
      <c r="B56" s="252" t="s">
        <v>575</v>
      </c>
      <c r="C56" s="377" t="s">
        <v>8</v>
      </c>
      <c r="D56" s="254">
        <v>362</v>
      </c>
      <c r="E56" s="457">
        <v>20</v>
      </c>
      <c r="F56" s="273">
        <f t="shared" si="2"/>
        <v>7240</v>
      </c>
      <c r="G56" s="467">
        <f>F56</f>
        <v>7240</v>
      </c>
      <c r="H56" s="466"/>
      <c r="I56" s="315" t="s">
        <v>713</v>
      </c>
      <c r="J56" s="316"/>
      <c r="K56" s="315" t="s">
        <v>648</v>
      </c>
      <c r="L56" s="316"/>
    </row>
    <row r="57" spans="1:12" ht="31.5">
      <c r="A57" s="266">
        <v>4</v>
      </c>
      <c r="B57" s="252" t="s">
        <v>576</v>
      </c>
      <c r="C57" s="377" t="s">
        <v>8</v>
      </c>
      <c r="D57" s="254">
        <v>482</v>
      </c>
      <c r="E57" s="457">
        <v>10</v>
      </c>
      <c r="F57" s="273">
        <f t="shared" si="2"/>
        <v>4820</v>
      </c>
      <c r="G57" s="467">
        <f>F57</f>
        <v>4820</v>
      </c>
      <c r="H57" s="466"/>
      <c r="I57" s="315" t="s">
        <v>713</v>
      </c>
      <c r="J57" s="316"/>
      <c r="K57" s="315" t="s">
        <v>648</v>
      </c>
      <c r="L57" s="316"/>
    </row>
    <row r="58" spans="1:12" ht="31.5">
      <c r="A58" s="266">
        <v>5</v>
      </c>
      <c r="B58" s="252" t="s">
        <v>577</v>
      </c>
      <c r="C58" s="377" t="s">
        <v>8</v>
      </c>
      <c r="D58" s="254">
        <v>683</v>
      </c>
      <c r="E58" s="457">
        <v>10</v>
      </c>
      <c r="F58" s="273">
        <f t="shared" si="2"/>
        <v>6830</v>
      </c>
      <c r="G58" s="315"/>
      <c r="H58" s="374">
        <f>F58</f>
        <v>6830</v>
      </c>
      <c r="I58" s="315" t="s">
        <v>713</v>
      </c>
      <c r="J58" s="316"/>
      <c r="K58" s="315" t="s">
        <v>648</v>
      </c>
      <c r="L58" s="316"/>
    </row>
    <row r="59" spans="1:12" ht="15.75">
      <c r="A59" s="266">
        <v>6</v>
      </c>
      <c r="B59" s="252" t="s">
        <v>614</v>
      </c>
      <c r="C59" s="377" t="s">
        <v>8</v>
      </c>
      <c r="D59" s="254">
        <v>827</v>
      </c>
      <c r="E59" s="272">
        <v>5</v>
      </c>
      <c r="F59" s="273">
        <f t="shared" si="2"/>
        <v>4135</v>
      </c>
      <c r="G59" s="315"/>
      <c r="H59" s="374">
        <f>F59</f>
        <v>4135</v>
      </c>
      <c r="I59" s="315"/>
      <c r="J59" s="316"/>
      <c r="K59" s="315"/>
      <c r="L59" s="316"/>
    </row>
    <row r="60" spans="1:12" ht="31.5">
      <c r="A60" s="266">
        <v>7</v>
      </c>
      <c r="B60" s="252" t="s">
        <v>578</v>
      </c>
      <c r="C60" s="377" t="s">
        <v>8</v>
      </c>
      <c r="D60" s="254">
        <v>122</v>
      </c>
      <c r="E60" s="272">
        <v>50</v>
      </c>
      <c r="F60" s="273">
        <f t="shared" si="2"/>
        <v>6100</v>
      </c>
      <c r="G60" s="315"/>
      <c r="H60" s="316"/>
      <c r="I60" s="315" t="s">
        <v>713</v>
      </c>
      <c r="J60" s="316"/>
      <c r="K60" s="315" t="s">
        <v>648</v>
      </c>
      <c r="L60" s="316"/>
    </row>
    <row r="61" spans="1:12" ht="31.5">
      <c r="A61" s="266">
        <v>8</v>
      </c>
      <c r="B61" s="252" t="s">
        <v>615</v>
      </c>
      <c r="C61" s="377" t="s">
        <v>8</v>
      </c>
      <c r="D61" s="254">
        <v>206</v>
      </c>
      <c r="E61" s="272">
        <v>30</v>
      </c>
      <c r="F61" s="273">
        <f t="shared" si="2"/>
        <v>6180</v>
      </c>
      <c r="G61" s="315"/>
      <c r="H61" s="316"/>
      <c r="I61" s="315" t="s">
        <v>713</v>
      </c>
      <c r="J61" s="316"/>
      <c r="K61" s="315" t="s">
        <v>648</v>
      </c>
      <c r="L61" s="316"/>
    </row>
    <row r="62" spans="1:12" ht="31.5">
      <c r="A62" s="266">
        <v>9</v>
      </c>
      <c r="B62" s="252" t="s">
        <v>616</v>
      </c>
      <c r="C62" s="377" t="s">
        <v>8</v>
      </c>
      <c r="D62" s="254">
        <v>350</v>
      </c>
      <c r="E62" s="272">
        <v>12</v>
      </c>
      <c r="F62" s="273">
        <f t="shared" si="2"/>
        <v>4200</v>
      </c>
      <c r="G62" s="315"/>
      <c r="H62" s="316"/>
      <c r="I62" s="315" t="s">
        <v>713</v>
      </c>
      <c r="J62" s="316"/>
      <c r="K62" s="315" t="s">
        <v>648</v>
      </c>
      <c r="L62" s="316"/>
    </row>
    <row r="63" spans="1:12" ht="31.5">
      <c r="A63" s="266">
        <v>10</v>
      </c>
      <c r="B63" s="252" t="s">
        <v>617</v>
      </c>
      <c r="C63" s="377" t="s">
        <v>7</v>
      </c>
      <c r="D63" s="254">
        <v>535</v>
      </c>
      <c r="E63" s="272">
        <v>10</v>
      </c>
      <c r="F63" s="273">
        <f t="shared" si="2"/>
        <v>5350</v>
      </c>
      <c r="G63" s="315"/>
      <c r="H63" s="458"/>
      <c r="I63" s="315" t="s">
        <v>713</v>
      </c>
      <c r="J63" s="374">
        <f>F63</f>
        <v>5350</v>
      </c>
      <c r="K63" s="315" t="s">
        <v>648</v>
      </c>
      <c r="L63" s="316"/>
    </row>
    <row r="64" spans="1:12" ht="31.5">
      <c r="A64" s="266">
        <v>11</v>
      </c>
      <c r="B64" s="252" t="s">
        <v>618</v>
      </c>
      <c r="C64" s="377" t="s">
        <v>7</v>
      </c>
      <c r="D64" s="254">
        <v>500</v>
      </c>
      <c r="E64" s="272">
        <v>15</v>
      </c>
      <c r="F64" s="273">
        <f t="shared" si="2"/>
        <v>7500</v>
      </c>
      <c r="G64" s="315"/>
      <c r="H64" s="316"/>
      <c r="I64" s="315" t="s">
        <v>713</v>
      </c>
      <c r="J64" s="374">
        <f>F64</f>
        <v>7500</v>
      </c>
      <c r="K64" s="315" t="s">
        <v>648</v>
      </c>
      <c r="L64" s="316"/>
    </row>
    <row r="65" spans="1:12" ht="31.5">
      <c r="A65" s="266">
        <v>12</v>
      </c>
      <c r="B65" s="252" t="s">
        <v>619</v>
      </c>
      <c r="C65" s="377" t="s">
        <v>7</v>
      </c>
      <c r="D65" s="254">
        <v>457</v>
      </c>
      <c r="E65" s="272">
        <v>15</v>
      </c>
      <c r="F65" s="273">
        <f t="shared" si="2"/>
        <v>6855</v>
      </c>
      <c r="G65" s="315"/>
      <c r="H65" s="316"/>
      <c r="I65" s="315" t="s">
        <v>713</v>
      </c>
      <c r="J65" s="374">
        <f>F65</f>
        <v>6855</v>
      </c>
      <c r="K65" s="315" t="s">
        <v>648</v>
      </c>
      <c r="L65" s="316"/>
    </row>
    <row r="66" spans="1:12" ht="15.75">
      <c r="A66" s="266">
        <v>13</v>
      </c>
      <c r="B66" s="252" t="s">
        <v>579</v>
      </c>
      <c r="C66" s="377" t="s">
        <v>8</v>
      </c>
      <c r="D66" s="254">
        <v>2069</v>
      </c>
      <c r="E66" s="272">
        <v>3</v>
      </c>
      <c r="F66" s="273">
        <f t="shared" si="2"/>
        <v>6207</v>
      </c>
      <c r="G66" s="315"/>
      <c r="H66" s="374">
        <f>F66</f>
        <v>6207</v>
      </c>
      <c r="I66" s="315" t="s">
        <v>713</v>
      </c>
      <c r="J66" s="316"/>
      <c r="K66" s="315" t="s">
        <v>651</v>
      </c>
      <c r="L66" s="316"/>
    </row>
    <row r="67" spans="1:12" ht="31.5">
      <c r="A67" s="266">
        <v>14</v>
      </c>
      <c r="B67" s="252" t="s">
        <v>580</v>
      </c>
      <c r="C67" s="377" t="s">
        <v>8</v>
      </c>
      <c r="D67" s="254">
        <v>665</v>
      </c>
      <c r="E67" s="272">
        <v>8</v>
      </c>
      <c r="F67" s="273">
        <f t="shared" si="2"/>
        <v>5320</v>
      </c>
      <c r="G67" s="315"/>
      <c r="H67" s="374">
        <f>F67</f>
        <v>5320</v>
      </c>
      <c r="I67" s="315" t="s">
        <v>713</v>
      </c>
      <c r="J67" s="316"/>
      <c r="K67" s="315" t="s">
        <v>648</v>
      </c>
      <c r="L67" s="316"/>
    </row>
    <row r="68" spans="1:12" ht="15.75">
      <c r="A68" s="266"/>
      <c r="B68" s="252" t="s">
        <v>620</v>
      </c>
      <c r="C68" s="377"/>
      <c r="D68" s="254"/>
      <c r="E68" s="272"/>
      <c r="F68" s="273"/>
      <c r="G68" s="315"/>
      <c r="H68" s="316"/>
      <c r="I68" s="315"/>
      <c r="J68" s="316"/>
      <c r="K68" s="315"/>
      <c r="L68" s="316"/>
    </row>
    <row r="69" spans="1:12" ht="15.75">
      <c r="A69" s="266">
        <v>15</v>
      </c>
      <c r="B69" s="252" t="s">
        <v>574</v>
      </c>
      <c r="C69" s="377" t="s">
        <v>8</v>
      </c>
      <c r="D69" s="258">
        <v>7768</v>
      </c>
      <c r="E69" s="272">
        <v>2</v>
      </c>
      <c r="F69" s="273">
        <f aca="true" t="shared" si="3" ref="F69:F75">E69*D69</f>
        <v>15536</v>
      </c>
      <c r="G69" s="315"/>
      <c r="H69" s="374">
        <f aca="true" t="shared" si="4" ref="H69:H75">F69</f>
        <v>15536</v>
      </c>
      <c r="I69" s="315" t="s">
        <v>713</v>
      </c>
      <c r="J69" s="316"/>
      <c r="K69" s="315" t="s">
        <v>649</v>
      </c>
      <c r="L69" s="316"/>
    </row>
    <row r="70" spans="1:12" ht="15.75">
      <c r="A70" s="266">
        <v>16</v>
      </c>
      <c r="B70" s="252" t="s">
        <v>575</v>
      </c>
      <c r="C70" s="377" t="s">
        <v>8</v>
      </c>
      <c r="D70" s="254">
        <v>362</v>
      </c>
      <c r="E70" s="272">
        <v>10</v>
      </c>
      <c r="F70" s="273">
        <f t="shared" si="3"/>
        <v>3620</v>
      </c>
      <c r="G70" s="315"/>
      <c r="H70" s="374">
        <f t="shared" si="4"/>
        <v>3620</v>
      </c>
      <c r="I70" s="315" t="s">
        <v>713</v>
      </c>
      <c r="J70" s="316"/>
      <c r="K70" s="315" t="s">
        <v>651</v>
      </c>
      <c r="L70" s="316"/>
    </row>
    <row r="71" spans="1:12" ht="31.5">
      <c r="A71" s="266">
        <v>17</v>
      </c>
      <c r="B71" s="375" t="s">
        <v>576</v>
      </c>
      <c r="C71" s="377" t="s">
        <v>8</v>
      </c>
      <c r="D71" s="254">
        <v>482</v>
      </c>
      <c r="E71" s="272">
        <v>10</v>
      </c>
      <c r="F71" s="273">
        <f t="shared" si="3"/>
        <v>4820</v>
      </c>
      <c r="G71" s="315"/>
      <c r="H71" s="374">
        <f t="shared" si="4"/>
        <v>4820</v>
      </c>
      <c r="I71" s="315" t="s">
        <v>713</v>
      </c>
      <c r="J71" s="316"/>
      <c r="K71" s="315" t="s">
        <v>699</v>
      </c>
      <c r="L71" s="316"/>
    </row>
    <row r="72" spans="1:12" ht="31.5">
      <c r="A72" s="266">
        <v>18</v>
      </c>
      <c r="B72" s="375" t="s">
        <v>577</v>
      </c>
      <c r="C72" s="377" t="s">
        <v>8</v>
      </c>
      <c r="D72" s="254">
        <v>683</v>
      </c>
      <c r="E72" s="272">
        <v>10</v>
      </c>
      <c r="F72" s="273">
        <f t="shared" si="3"/>
        <v>6830</v>
      </c>
      <c r="G72" s="315"/>
      <c r="H72" s="374">
        <f t="shared" si="4"/>
        <v>6830</v>
      </c>
      <c r="I72" s="315" t="s">
        <v>713</v>
      </c>
      <c r="J72" s="316"/>
      <c r="K72" s="315" t="s">
        <v>648</v>
      </c>
      <c r="L72" s="316"/>
    </row>
    <row r="73" spans="1:12" ht="15.75">
      <c r="A73" s="266">
        <v>19</v>
      </c>
      <c r="B73" s="252" t="s">
        <v>574</v>
      </c>
      <c r="C73" s="377" t="s">
        <v>8</v>
      </c>
      <c r="D73" s="258">
        <v>7768</v>
      </c>
      <c r="E73" s="272">
        <v>2</v>
      </c>
      <c r="F73" s="273">
        <f t="shared" si="3"/>
        <v>15536</v>
      </c>
      <c r="G73" s="315"/>
      <c r="H73" s="374">
        <f t="shared" si="4"/>
        <v>15536</v>
      </c>
      <c r="I73" s="315"/>
      <c r="J73" s="316"/>
      <c r="K73" s="315"/>
      <c r="L73" s="316"/>
    </row>
    <row r="74" spans="1:12" ht="31.5">
      <c r="A74" s="266">
        <v>20</v>
      </c>
      <c r="B74" s="252" t="s">
        <v>581</v>
      </c>
      <c r="C74" s="377" t="s">
        <v>8</v>
      </c>
      <c r="D74" s="258">
        <v>3950</v>
      </c>
      <c r="E74" s="272">
        <v>2</v>
      </c>
      <c r="F74" s="273">
        <f t="shared" si="3"/>
        <v>7900</v>
      </c>
      <c r="G74" s="315"/>
      <c r="H74" s="374">
        <f t="shared" si="4"/>
        <v>7900</v>
      </c>
      <c r="I74" s="315" t="s">
        <v>713</v>
      </c>
      <c r="J74" s="316"/>
      <c r="K74" s="315" t="s">
        <v>648</v>
      </c>
      <c r="L74" s="316"/>
    </row>
    <row r="75" spans="1:12" ht="15.75">
      <c r="A75" s="266">
        <v>21</v>
      </c>
      <c r="B75" s="252" t="s">
        <v>579</v>
      </c>
      <c r="C75" s="377" t="s">
        <v>8</v>
      </c>
      <c r="D75" s="254">
        <v>2069</v>
      </c>
      <c r="E75" s="272">
        <v>4</v>
      </c>
      <c r="F75" s="273">
        <f t="shared" si="3"/>
        <v>8276</v>
      </c>
      <c r="G75" s="315"/>
      <c r="H75" s="374">
        <f t="shared" si="4"/>
        <v>8276</v>
      </c>
      <c r="I75" s="315" t="s">
        <v>713</v>
      </c>
      <c r="J75" s="316"/>
      <c r="K75" s="315" t="s">
        <v>710</v>
      </c>
      <c r="L75" s="316"/>
    </row>
    <row r="76" spans="1:12" ht="15.75">
      <c r="A76" s="266"/>
      <c r="B76" s="320" t="s">
        <v>584</v>
      </c>
      <c r="C76" s="377"/>
      <c r="D76" s="254"/>
      <c r="E76" s="272"/>
      <c r="F76" s="273"/>
      <c r="G76" s="315"/>
      <c r="H76" s="316"/>
      <c r="I76" s="315"/>
      <c r="J76" s="316"/>
      <c r="K76" s="315"/>
      <c r="L76" s="316"/>
    </row>
    <row r="77" spans="1:12" ht="31.5">
      <c r="A77" s="266">
        <v>22</v>
      </c>
      <c r="B77" s="257" t="s">
        <v>621</v>
      </c>
      <c r="C77" s="377" t="s">
        <v>8</v>
      </c>
      <c r="D77" s="254">
        <v>665</v>
      </c>
      <c r="E77" s="272">
        <v>8</v>
      </c>
      <c r="F77" s="273">
        <f aca="true" t="shared" si="5" ref="F77:F89">E77*D77</f>
        <v>5320</v>
      </c>
      <c r="G77" s="467">
        <f>F77</f>
        <v>5320</v>
      </c>
      <c r="H77" s="466"/>
      <c r="I77" s="315" t="s">
        <v>713</v>
      </c>
      <c r="J77" s="316"/>
      <c r="K77" s="315" t="s">
        <v>648</v>
      </c>
      <c r="L77" s="316"/>
    </row>
    <row r="78" spans="1:12" ht="15.75">
      <c r="A78" s="266">
        <v>23</v>
      </c>
      <c r="B78" s="252" t="s">
        <v>575</v>
      </c>
      <c r="C78" s="377" t="s">
        <v>8</v>
      </c>
      <c r="D78" s="254">
        <v>362</v>
      </c>
      <c r="E78" s="272">
        <v>15</v>
      </c>
      <c r="F78" s="273">
        <f t="shared" si="5"/>
        <v>5430</v>
      </c>
      <c r="G78" s="315"/>
      <c r="H78" s="374">
        <f aca="true" t="shared" si="6" ref="H78:H83">F78</f>
        <v>5430</v>
      </c>
      <c r="I78" s="315" t="s">
        <v>713</v>
      </c>
      <c r="J78" s="316"/>
      <c r="K78" s="315" t="s">
        <v>708</v>
      </c>
      <c r="L78" s="316"/>
    </row>
    <row r="79" spans="1:12" ht="15.75">
      <c r="A79" s="266">
        <v>24</v>
      </c>
      <c r="B79" s="252" t="s">
        <v>582</v>
      </c>
      <c r="C79" s="377" t="s">
        <v>8</v>
      </c>
      <c r="D79" s="254">
        <v>406</v>
      </c>
      <c r="E79" s="272">
        <v>15</v>
      </c>
      <c r="F79" s="273">
        <f t="shared" si="5"/>
        <v>6090</v>
      </c>
      <c r="G79" s="315"/>
      <c r="H79" s="374">
        <f t="shared" si="6"/>
        <v>6090</v>
      </c>
      <c r="I79" s="315" t="s">
        <v>713</v>
      </c>
      <c r="J79" s="316"/>
      <c r="K79" s="315" t="s">
        <v>650</v>
      </c>
      <c r="L79" s="316"/>
    </row>
    <row r="80" spans="1:12" ht="31.5">
      <c r="A80" s="266">
        <v>25</v>
      </c>
      <c r="B80" s="252" t="s">
        <v>576</v>
      </c>
      <c r="C80" s="377" t="s">
        <v>8</v>
      </c>
      <c r="D80" s="254">
        <v>482</v>
      </c>
      <c r="E80" s="272">
        <v>10</v>
      </c>
      <c r="F80" s="273">
        <f t="shared" si="5"/>
        <v>4820</v>
      </c>
      <c r="G80" s="315"/>
      <c r="H80" s="374">
        <f t="shared" si="6"/>
        <v>4820</v>
      </c>
      <c r="I80" s="315" t="s">
        <v>713</v>
      </c>
      <c r="J80" s="316"/>
      <c r="K80" s="315" t="s">
        <v>694</v>
      </c>
      <c r="L80" s="316"/>
    </row>
    <row r="81" spans="1:12" ht="31.5">
      <c r="A81" s="266">
        <v>26</v>
      </c>
      <c r="B81" s="252" t="s">
        <v>577</v>
      </c>
      <c r="C81" s="377" t="s">
        <v>8</v>
      </c>
      <c r="D81" s="254">
        <v>683</v>
      </c>
      <c r="E81" s="272">
        <v>5</v>
      </c>
      <c r="F81" s="273">
        <f t="shared" si="5"/>
        <v>3415</v>
      </c>
      <c r="G81" s="315"/>
      <c r="H81" s="374">
        <f t="shared" si="6"/>
        <v>3415</v>
      </c>
      <c r="I81" s="315" t="s">
        <v>713</v>
      </c>
      <c r="J81" s="316"/>
      <c r="K81" s="315" t="s">
        <v>648</v>
      </c>
      <c r="L81" s="316"/>
    </row>
    <row r="82" spans="1:12" ht="15.75">
      <c r="A82" s="266">
        <v>27</v>
      </c>
      <c r="B82" s="252" t="s">
        <v>578</v>
      </c>
      <c r="C82" s="377" t="s">
        <v>8</v>
      </c>
      <c r="D82" s="254">
        <v>122</v>
      </c>
      <c r="E82" s="272">
        <v>30</v>
      </c>
      <c r="F82" s="273">
        <f t="shared" si="5"/>
        <v>3660</v>
      </c>
      <c r="G82" s="315"/>
      <c r="H82" s="374">
        <f t="shared" si="6"/>
        <v>3660</v>
      </c>
      <c r="I82" s="315" t="s">
        <v>713</v>
      </c>
      <c r="J82" s="316"/>
      <c r="K82" s="315" t="s">
        <v>702</v>
      </c>
      <c r="L82" s="316"/>
    </row>
    <row r="83" spans="1:12" ht="15.75">
      <c r="A83" s="266">
        <v>28</v>
      </c>
      <c r="B83" s="252" t="s">
        <v>615</v>
      </c>
      <c r="C83" s="377" t="s">
        <v>8</v>
      </c>
      <c r="D83" s="254">
        <v>206</v>
      </c>
      <c r="E83" s="272">
        <v>20</v>
      </c>
      <c r="F83" s="273">
        <f t="shared" si="5"/>
        <v>4120</v>
      </c>
      <c r="G83" s="315"/>
      <c r="H83" s="374">
        <f t="shared" si="6"/>
        <v>4120</v>
      </c>
      <c r="I83" s="315" t="s">
        <v>713</v>
      </c>
      <c r="J83" s="316"/>
      <c r="K83" s="315" t="s">
        <v>654</v>
      </c>
      <c r="L83" s="316"/>
    </row>
    <row r="84" spans="1:12" ht="47.25">
      <c r="A84" s="266">
        <v>29</v>
      </c>
      <c r="B84" s="252" t="s">
        <v>622</v>
      </c>
      <c r="C84" s="377" t="s">
        <v>7</v>
      </c>
      <c r="D84" s="254">
        <v>425</v>
      </c>
      <c r="E84" s="272">
        <v>6</v>
      </c>
      <c r="F84" s="273">
        <f t="shared" si="5"/>
        <v>2550</v>
      </c>
      <c r="G84" s="315"/>
      <c r="H84" s="458"/>
      <c r="I84" s="315" t="s">
        <v>713</v>
      </c>
      <c r="J84" s="374">
        <f aca="true" t="shared" si="7" ref="J84:J89">F84</f>
        <v>2550</v>
      </c>
      <c r="K84" s="315" t="s">
        <v>648</v>
      </c>
      <c r="L84" s="316"/>
    </row>
    <row r="85" spans="1:12" ht="47.25">
      <c r="A85" s="266">
        <v>30</v>
      </c>
      <c r="B85" s="252" t="s">
        <v>623</v>
      </c>
      <c r="C85" s="377" t="s">
        <v>7</v>
      </c>
      <c r="D85" s="254">
        <v>462</v>
      </c>
      <c r="E85" s="272">
        <v>8</v>
      </c>
      <c r="F85" s="273">
        <f t="shared" si="5"/>
        <v>3696</v>
      </c>
      <c r="G85" s="315"/>
      <c r="H85" s="316"/>
      <c r="I85" s="315" t="s">
        <v>713</v>
      </c>
      <c r="J85" s="374">
        <f t="shared" si="7"/>
        <v>3696</v>
      </c>
      <c r="K85" s="315" t="s">
        <v>648</v>
      </c>
      <c r="L85" s="316"/>
    </row>
    <row r="86" spans="1:12" ht="47.25">
      <c r="A86" s="266">
        <v>31</v>
      </c>
      <c r="B86" s="252" t="s">
        <v>624</v>
      </c>
      <c r="C86" s="377" t="s">
        <v>7</v>
      </c>
      <c r="D86" s="254">
        <v>555</v>
      </c>
      <c r="E86" s="272">
        <v>6</v>
      </c>
      <c r="F86" s="273">
        <f t="shared" si="5"/>
        <v>3330</v>
      </c>
      <c r="G86" s="315"/>
      <c r="H86" s="316"/>
      <c r="I86" s="315" t="s">
        <v>713</v>
      </c>
      <c r="J86" s="374">
        <f t="shared" si="7"/>
        <v>3330</v>
      </c>
      <c r="K86" s="315" t="s">
        <v>648</v>
      </c>
      <c r="L86" s="316"/>
    </row>
    <row r="87" spans="1:12" ht="47.25">
      <c r="A87" s="266">
        <v>32</v>
      </c>
      <c r="B87" s="252" t="s">
        <v>625</v>
      </c>
      <c r="C87" s="377" t="s">
        <v>7</v>
      </c>
      <c r="D87" s="254">
        <v>635</v>
      </c>
      <c r="E87" s="272">
        <v>6</v>
      </c>
      <c r="F87" s="273">
        <f t="shared" si="5"/>
        <v>3810</v>
      </c>
      <c r="G87" s="315"/>
      <c r="H87" s="316"/>
      <c r="I87" s="315" t="s">
        <v>713</v>
      </c>
      <c r="J87" s="374">
        <f t="shared" si="7"/>
        <v>3810</v>
      </c>
      <c r="K87" s="315" t="s">
        <v>648</v>
      </c>
      <c r="L87" s="316"/>
    </row>
    <row r="88" spans="1:12" ht="47.25">
      <c r="A88" s="266">
        <v>33</v>
      </c>
      <c r="B88" s="252" t="s">
        <v>626</v>
      </c>
      <c r="C88" s="377" t="s">
        <v>7</v>
      </c>
      <c r="D88" s="254">
        <v>1041</v>
      </c>
      <c r="E88" s="272">
        <v>6</v>
      </c>
      <c r="F88" s="273">
        <f t="shared" si="5"/>
        <v>6246</v>
      </c>
      <c r="G88" s="315"/>
      <c r="H88" s="316"/>
      <c r="I88" s="315" t="s">
        <v>713</v>
      </c>
      <c r="J88" s="374">
        <f t="shared" si="7"/>
        <v>6246</v>
      </c>
      <c r="K88" s="315" t="s">
        <v>695</v>
      </c>
      <c r="L88" s="316"/>
    </row>
    <row r="89" spans="1:12" ht="47.25">
      <c r="A89" s="266">
        <v>34</v>
      </c>
      <c r="B89" s="252" t="s">
        <v>627</v>
      </c>
      <c r="C89" s="377" t="s">
        <v>7</v>
      </c>
      <c r="D89" s="254">
        <v>1313</v>
      </c>
      <c r="E89" s="272">
        <v>6</v>
      </c>
      <c r="F89" s="273">
        <f t="shared" si="5"/>
        <v>7878</v>
      </c>
      <c r="G89" s="315"/>
      <c r="H89" s="316"/>
      <c r="I89" s="315" t="s">
        <v>713</v>
      </c>
      <c r="J89" s="374">
        <f t="shared" si="7"/>
        <v>7878</v>
      </c>
      <c r="K89" s="315" t="s">
        <v>696</v>
      </c>
      <c r="L89" s="316"/>
    </row>
    <row r="90" spans="1:12" ht="15.75">
      <c r="A90" s="266">
        <v>35</v>
      </c>
      <c r="B90" s="252" t="s">
        <v>628</v>
      </c>
      <c r="C90" s="377" t="s">
        <v>8</v>
      </c>
      <c r="D90" s="254">
        <v>1913</v>
      </c>
      <c r="E90" s="272">
        <v>2</v>
      </c>
      <c r="F90" s="273">
        <f>E90*D90</f>
        <v>3826</v>
      </c>
      <c r="G90" s="315"/>
      <c r="H90" s="374">
        <f>F90</f>
        <v>3826</v>
      </c>
      <c r="I90" s="315" t="s">
        <v>713</v>
      </c>
      <c r="J90" s="316"/>
      <c r="K90" s="315" t="s">
        <v>711</v>
      </c>
      <c r="L90" s="444"/>
    </row>
    <row r="91" spans="1:12" ht="15.75">
      <c r="A91" s="266">
        <v>36</v>
      </c>
      <c r="B91" s="252" t="s">
        <v>629</v>
      </c>
      <c r="C91" s="377"/>
      <c r="D91" s="254"/>
      <c r="E91" s="272"/>
      <c r="F91" s="273"/>
      <c r="G91" s="315"/>
      <c r="H91" s="316"/>
      <c r="I91" s="315"/>
      <c r="J91" s="316"/>
      <c r="K91" s="315"/>
      <c r="L91" s="316"/>
    </row>
    <row r="92" spans="1:12" ht="20.25" customHeight="1">
      <c r="A92" s="266">
        <v>37</v>
      </c>
      <c r="B92" s="252" t="s">
        <v>630</v>
      </c>
      <c r="C92" s="377" t="s">
        <v>7</v>
      </c>
      <c r="D92" s="254">
        <v>612</v>
      </c>
      <c r="E92" s="272">
        <v>20</v>
      </c>
      <c r="F92" s="273">
        <f>E92*D92</f>
        <v>12240</v>
      </c>
      <c r="G92" s="315"/>
      <c r="H92" s="374">
        <f>F92</f>
        <v>12240</v>
      </c>
      <c r="I92" s="315" t="s">
        <v>713</v>
      </c>
      <c r="J92" s="316"/>
      <c r="K92" s="315" t="s">
        <v>709</v>
      </c>
      <c r="L92" s="316"/>
    </row>
    <row r="93" spans="1:12" ht="16.5" thickBot="1">
      <c r="A93" s="266">
        <v>38</v>
      </c>
      <c r="B93" s="252" t="s">
        <v>585</v>
      </c>
      <c r="C93" s="377" t="s">
        <v>8</v>
      </c>
      <c r="D93" s="254">
        <v>1603</v>
      </c>
      <c r="E93" s="272">
        <v>2</v>
      </c>
      <c r="F93" s="273">
        <f>E93*D93</f>
        <v>3206</v>
      </c>
      <c r="G93" s="315"/>
      <c r="H93" s="374">
        <f>F93</f>
        <v>3206</v>
      </c>
      <c r="I93" s="315"/>
      <c r="J93" s="316"/>
      <c r="K93" s="315"/>
      <c r="L93" s="316"/>
    </row>
    <row r="94" spans="1:12" ht="16.5" thickBot="1">
      <c r="A94" s="274"/>
      <c r="B94" s="350" t="s">
        <v>52</v>
      </c>
      <c r="C94" s="378"/>
      <c r="D94" s="284"/>
      <c r="E94" s="343"/>
      <c r="F94" s="344">
        <v>275362</v>
      </c>
      <c r="G94" s="315"/>
      <c r="H94" s="374"/>
      <c r="I94" s="315"/>
      <c r="J94" s="316"/>
      <c r="K94" s="315"/>
      <c r="L94" s="316"/>
    </row>
    <row r="95" spans="1:12" ht="18" customHeight="1">
      <c r="A95" s="386"/>
      <c r="B95" s="397" t="s">
        <v>655</v>
      </c>
      <c r="C95" s="376"/>
      <c r="D95" s="263"/>
      <c r="E95" s="395"/>
      <c r="F95" s="396"/>
      <c r="G95" s="315"/>
      <c r="H95" s="374"/>
      <c r="I95" s="315"/>
      <c r="J95" s="316"/>
      <c r="K95" s="409"/>
      <c r="L95" s="316"/>
    </row>
    <row r="96" spans="1:12" ht="15.75">
      <c r="A96" s="265"/>
      <c r="B96" s="398" t="s">
        <v>656</v>
      </c>
      <c r="C96" s="399" t="s">
        <v>7</v>
      </c>
      <c r="D96" s="400">
        <v>95</v>
      </c>
      <c r="E96" s="401">
        <v>99</v>
      </c>
      <c r="F96" s="402">
        <f>E96*D96</f>
        <v>9405</v>
      </c>
      <c r="G96" s="315"/>
      <c r="H96" s="374"/>
      <c r="I96" s="315" t="s">
        <v>713</v>
      </c>
      <c r="J96" s="316"/>
      <c r="K96" s="409" t="s">
        <v>648</v>
      </c>
      <c r="L96" s="410"/>
    </row>
    <row r="97" spans="1:12" ht="15.75">
      <c r="A97" s="265"/>
      <c r="B97" s="398" t="s">
        <v>657</v>
      </c>
      <c r="C97" s="399" t="s">
        <v>11</v>
      </c>
      <c r="D97" s="400">
        <v>247</v>
      </c>
      <c r="E97" s="401">
        <v>36</v>
      </c>
      <c r="F97" s="402">
        <f>E97*D97</f>
        <v>8892</v>
      </c>
      <c r="G97" s="315"/>
      <c r="H97" s="374"/>
      <c r="I97" s="315"/>
      <c r="J97" s="316"/>
      <c r="K97" s="409" t="s">
        <v>648</v>
      </c>
      <c r="L97" s="410"/>
    </row>
    <row r="98" spans="1:12" ht="15.75">
      <c r="A98" s="265"/>
      <c r="B98" s="398" t="s">
        <v>658</v>
      </c>
      <c r="C98" s="399" t="s">
        <v>8</v>
      </c>
      <c r="D98" s="400">
        <v>210</v>
      </c>
      <c r="E98" s="401">
        <v>1</v>
      </c>
      <c r="F98" s="402">
        <v>210</v>
      </c>
      <c r="G98" s="315"/>
      <c r="H98" s="374"/>
      <c r="I98" s="315" t="s">
        <v>713</v>
      </c>
      <c r="J98" s="316"/>
      <c r="K98" s="409" t="s">
        <v>648</v>
      </c>
      <c r="L98" s="410"/>
    </row>
    <row r="99" spans="1:12" ht="15.75">
      <c r="A99" s="265"/>
      <c r="B99" s="398" t="s">
        <v>659</v>
      </c>
      <c r="C99" s="399" t="s">
        <v>8</v>
      </c>
      <c r="D99" s="400">
        <v>1008</v>
      </c>
      <c r="E99" s="401">
        <v>20</v>
      </c>
      <c r="F99" s="402">
        <f>E99*D99</f>
        <v>20160</v>
      </c>
      <c r="G99" s="315"/>
      <c r="H99" s="374"/>
      <c r="I99" s="315"/>
      <c r="J99" s="316"/>
      <c r="K99" s="409" t="s">
        <v>648</v>
      </c>
      <c r="L99" s="410"/>
    </row>
    <row r="100" spans="1:12" ht="15.75">
      <c r="A100" s="265"/>
      <c r="B100" s="398" t="s">
        <v>660</v>
      </c>
      <c r="C100" s="399" t="s">
        <v>8</v>
      </c>
      <c r="D100" s="403" t="s">
        <v>661</v>
      </c>
      <c r="E100" s="403" t="s">
        <v>666</v>
      </c>
      <c r="F100" s="402">
        <v>1496</v>
      </c>
      <c r="G100" s="315"/>
      <c r="H100" s="374"/>
      <c r="I100" s="315" t="s">
        <v>713</v>
      </c>
      <c r="J100" s="316"/>
      <c r="K100" s="409" t="s">
        <v>648</v>
      </c>
      <c r="L100" s="410"/>
    </row>
    <row r="101" spans="1:12" ht="15.75">
      <c r="A101" s="265"/>
      <c r="B101" s="398" t="s">
        <v>662</v>
      </c>
      <c r="C101" s="399" t="s">
        <v>8</v>
      </c>
      <c r="D101" s="400">
        <v>485</v>
      </c>
      <c r="E101" s="401">
        <v>3</v>
      </c>
      <c r="F101" s="402">
        <f>E101*D101</f>
        <v>1455</v>
      </c>
      <c r="G101" s="315"/>
      <c r="H101" s="374"/>
      <c r="I101" s="315" t="s">
        <v>713</v>
      </c>
      <c r="J101" s="316"/>
      <c r="K101" s="409" t="s">
        <v>648</v>
      </c>
      <c r="L101" s="410"/>
    </row>
    <row r="102" spans="1:12" ht="15.75">
      <c r="A102" s="265"/>
      <c r="B102" s="398" t="s">
        <v>663</v>
      </c>
      <c r="C102" s="399" t="s">
        <v>8</v>
      </c>
      <c r="D102" s="403" t="s">
        <v>664</v>
      </c>
      <c r="E102" s="401" t="s">
        <v>665</v>
      </c>
      <c r="F102" s="402">
        <v>3308</v>
      </c>
      <c r="G102" s="315"/>
      <c r="H102" s="374"/>
      <c r="I102" s="315"/>
      <c r="J102" s="316"/>
      <c r="K102" s="409" t="s">
        <v>648</v>
      </c>
      <c r="L102" s="410"/>
    </row>
    <row r="103" spans="1:12" ht="15.75">
      <c r="A103" s="265"/>
      <c r="B103" s="398" t="s">
        <v>667</v>
      </c>
      <c r="C103" s="399" t="s">
        <v>8</v>
      </c>
      <c r="D103" s="400">
        <v>617</v>
      </c>
      <c r="E103" s="401">
        <v>3</v>
      </c>
      <c r="F103" s="402">
        <f>E103*D103</f>
        <v>1851</v>
      </c>
      <c r="G103" s="315"/>
      <c r="H103" s="374"/>
      <c r="I103" s="315"/>
      <c r="J103" s="316"/>
      <c r="K103" s="409" t="s">
        <v>648</v>
      </c>
      <c r="L103" s="410"/>
    </row>
    <row r="104" spans="1:12" ht="15.75">
      <c r="A104" s="265"/>
      <c r="B104" s="398" t="s">
        <v>668</v>
      </c>
      <c r="C104" s="399" t="s">
        <v>8</v>
      </c>
      <c r="D104" s="400">
        <v>278</v>
      </c>
      <c r="E104" s="401">
        <v>1</v>
      </c>
      <c r="F104" s="402">
        <v>278</v>
      </c>
      <c r="G104" s="315"/>
      <c r="H104" s="374"/>
      <c r="I104" s="315" t="s">
        <v>713</v>
      </c>
      <c r="J104" s="316"/>
      <c r="K104" s="409" t="s">
        <v>648</v>
      </c>
      <c r="L104" s="410"/>
    </row>
    <row r="105" spans="1:12" ht="15.75">
      <c r="A105" s="265"/>
      <c r="B105" s="398" t="s">
        <v>669</v>
      </c>
      <c r="C105" s="399" t="s">
        <v>8</v>
      </c>
      <c r="D105" s="400">
        <v>296</v>
      </c>
      <c r="E105" s="401">
        <v>1</v>
      </c>
      <c r="F105" s="402">
        <v>296</v>
      </c>
      <c r="G105" s="315"/>
      <c r="H105" s="374"/>
      <c r="I105" s="315" t="s">
        <v>713</v>
      </c>
      <c r="J105" s="316"/>
      <c r="K105" s="409" t="s">
        <v>648</v>
      </c>
      <c r="L105" s="410"/>
    </row>
    <row r="106" spans="1:12" ht="15.75">
      <c r="A106" s="265"/>
      <c r="B106" s="398" t="s">
        <v>670</v>
      </c>
      <c r="C106" s="399" t="s">
        <v>8</v>
      </c>
      <c r="D106" s="400">
        <v>510</v>
      </c>
      <c r="E106" s="401">
        <v>2</v>
      </c>
      <c r="F106" s="402">
        <v>1020</v>
      </c>
      <c r="G106" s="315"/>
      <c r="H106" s="374"/>
      <c r="I106" s="315" t="s">
        <v>713</v>
      </c>
      <c r="J106" s="316"/>
      <c r="K106" s="409" t="s">
        <v>648</v>
      </c>
      <c r="L106" s="410"/>
    </row>
    <row r="107" spans="1:12" ht="15.75">
      <c r="A107" s="265"/>
      <c r="B107" s="398" t="s">
        <v>671</v>
      </c>
      <c r="C107" s="399" t="s">
        <v>8</v>
      </c>
      <c r="D107" s="400">
        <v>586</v>
      </c>
      <c r="E107" s="401">
        <v>12</v>
      </c>
      <c r="F107" s="402">
        <f aca="true" t="shared" si="8" ref="F107:F112">E107*D107</f>
        <v>7032</v>
      </c>
      <c r="G107" s="315"/>
      <c r="H107" s="374"/>
      <c r="I107" s="315" t="s">
        <v>713</v>
      </c>
      <c r="J107" s="316"/>
      <c r="K107" s="409" t="s">
        <v>648</v>
      </c>
      <c r="L107" s="410"/>
    </row>
    <row r="108" spans="1:12" ht="15.75">
      <c r="A108" s="265"/>
      <c r="B108" s="398" t="s">
        <v>672</v>
      </c>
      <c r="C108" s="399" t="s">
        <v>8</v>
      </c>
      <c r="D108" s="400">
        <v>242</v>
      </c>
      <c r="E108" s="401">
        <v>74</v>
      </c>
      <c r="F108" s="402">
        <f t="shared" si="8"/>
        <v>17908</v>
      </c>
      <c r="G108" s="315"/>
      <c r="H108" s="374"/>
      <c r="I108" s="315"/>
      <c r="J108" s="316"/>
      <c r="K108" s="409" t="s">
        <v>648</v>
      </c>
      <c r="L108" s="410"/>
    </row>
    <row r="109" spans="1:12" ht="15.75">
      <c r="A109" s="265"/>
      <c r="B109" s="398" t="s">
        <v>673</v>
      </c>
      <c r="C109" s="399" t="s">
        <v>8</v>
      </c>
      <c r="D109" s="400">
        <v>399</v>
      </c>
      <c r="E109" s="401">
        <v>6</v>
      </c>
      <c r="F109" s="402">
        <f t="shared" si="8"/>
        <v>2394</v>
      </c>
      <c r="G109" s="315"/>
      <c r="H109" s="374"/>
      <c r="I109" s="315"/>
      <c r="J109" s="316"/>
      <c r="K109" s="409" t="s">
        <v>648</v>
      </c>
      <c r="L109" s="410"/>
    </row>
    <row r="110" spans="1:12" ht="15.75">
      <c r="A110" s="265"/>
      <c r="B110" s="398" t="s">
        <v>674</v>
      </c>
      <c r="C110" s="399" t="s">
        <v>11</v>
      </c>
      <c r="D110" s="400">
        <v>1544</v>
      </c>
      <c r="E110" s="401">
        <v>4</v>
      </c>
      <c r="F110" s="402">
        <f t="shared" si="8"/>
        <v>6176</v>
      </c>
      <c r="G110" s="315"/>
      <c r="H110" s="374"/>
      <c r="I110" s="315"/>
      <c r="J110" s="316"/>
      <c r="K110" s="409" t="s">
        <v>648</v>
      </c>
      <c r="L110" s="410"/>
    </row>
    <row r="111" spans="1:12" ht="15.75">
      <c r="A111" s="266"/>
      <c r="B111" s="404" t="s">
        <v>179</v>
      </c>
      <c r="C111" s="405" t="s">
        <v>7</v>
      </c>
      <c r="D111" s="406">
        <v>256</v>
      </c>
      <c r="E111" s="407">
        <v>42</v>
      </c>
      <c r="F111" s="408">
        <f t="shared" si="8"/>
        <v>10752</v>
      </c>
      <c r="G111" s="315"/>
      <c r="H111" s="374"/>
      <c r="I111" s="315" t="s">
        <v>713</v>
      </c>
      <c r="J111" s="316"/>
      <c r="K111" s="409" t="s">
        <v>648</v>
      </c>
      <c r="L111" s="410"/>
    </row>
    <row r="112" spans="1:12" ht="16.5" customHeight="1">
      <c r="A112" s="266"/>
      <c r="B112" s="404" t="s">
        <v>675</v>
      </c>
      <c r="C112" s="405" t="s">
        <v>8</v>
      </c>
      <c r="D112" s="406">
        <v>910</v>
      </c>
      <c r="E112" s="407">
        <v>4</v>
      </c>
      <c r="F112" s="408">
        <f t="shared" si="8"/>
        <v>3640</v>
      </c>
      <c r="G112" s="315"/>
      <c r="H112" s="374"/>
      <c r="I112" s="315" t="s">
        <v>713</v>
      </c>
      <c r="J112" s="316"/>
      <c r="K112" s="409" t="s">
        <v>648</v>
      </c>
      <c r="L112" s="410"/>
    </row>
    <row r="113" spans="1:12" ht="16.5" customHeight="1">
      <c r="A113" s="266"/>
      <c r="B113" s="404" t="s">
        <v>676</v>
      </c>
      <c r="C113" s="405" t="s">
        <v>8</v>
      </c>
      <c r="D113" s="406">
        <v>843</v>
      </c>
      <c r="E113" s="407">
        <v>1</v>
      </c>
      <c r="F113" s="408">
        <v>843</v>
      </c>
      <c r="G113" s="315"/>
      <c r="H113" s="374"/>
      <c r="I113" s="315"/>
      <c r="J113" s="316"/>
      <c r="K113" s="409" t="s">
        <v>648</v>
      </c>
      <c r="L113" s="410"/>
    </row>
    <row r="114" spans="1:12" ht="16.5" customHeight="1">
      <c r="A114" s="266"/>
      <c r="B114" s="404" t="s">
        <v>714</v>
      </c>
      <c r="C114" s="405" t="s">
        <v>8</v>
      </c>
      <c r="D114" s="406">
        <v>242</v>
      </c>
      <c r="E114" s="407">
        <v>5</v>
      </c>
      <c r="F114" s="408">
        <f>E114*D114</f>
        <v>1210</v>
      </c>
      <c r="G114" s="315"/>
      <c r="H114" s="374"/>
      <c r="I114" s="315"/>
      <c r="J114" s="316"/>
      <c r="K114" s="409" t="s">
        <v>648</v>
      </c>
      <c r="L114" s="410"/>
    </row>
    <row r="115" spans="1:12" ht="16.5" customHeight="1">
      <c r="A115" s="266"/>
      <c r="B115" s="404" t="s">
        <v>700</v>
      </c>
      <c r="C115" s="405" t="s">
        <v>8</v>
      </c>
      <c r="D115" s="406">
        <v>586</v>
      </c>
      <c r="E115" s="407">
        <v>3</v>
      </c>
      <c r="F115" s="408">
        <f>E115*D115</f>
        <v>1758</v>
      </c>
      <c r="G115" s="315"/>
      <c r="H115" s="374"/>
      <c r="I115" s="315" t="s">
        <v>713</v>
      </c>
      <c r="J115" s="316"/>
      <c r="K115" s="409" t="s">
        <v>648</v>
      </c>
      <c r="L115" s="410"/>
    </row>
    <row r="116" spans="1:12" ht="16.5" customHeight="1">
      <c r="A116" s="266"/>
      <c r="B116" s="404" t="s">
        <v>701</v>
      </c>
      <c r="C116" s="405" t="s">
        <v>8</v>
      </c>
      <c r="D116" s="406">
        <v>860</v>
      </c>
      <c r="E116" s="407">
        <v>2</v>
      </c>
      <c r="F116" s="408">
        <f>E116*D116</f>
        <v>1720</v>
      </c>
      <c r="G116" s="315"/>
      <c r="H116" s="374"/>
      <c r="I116" s="315"/>
      <c r="J116" s="316"/>
      <c r="K116" s="409" t="s">
        <v>648</v>
      </c>
      <c r="L116" s="410"/>
    </row>
    <row r="117" spans="1:12" ht="27.75" customHeight="1">
      <c r="A117" s="266"/>
      <c r="B117" s="404" t="s">
        <v>703</v>
      </c>
      <c r="C117" s="405" t="s">
        <v>8</v>
      </c>
      <c r="D117" s="406">
        <v>1457</v>
      </c>
      <c r="E117" s="407">
        <v>2</v>
      </c>
      <c r="F117" s="408">
        <f>E117*D117</f>
        <v>2914</v>
      </c>
      <c r="G117" s="315"/>
      <c r="H117" s="374"/>
      <c r="I117" s="315"/>
      <c r="J117" s="316"/>
      <c r="K117" s="409" t="s">
        <v>648</v>
      </c>
      <c r="L117" s="410"/>
    </row>
    <row r="118" spans="1:12" ht="26.25" customHeight="1" thickBot="1">
      <c r="A118" s="266"/>
      <c r="B118" s="404" t="s">
        <v>704</v>
      </c>
      <c r="C118" s="405" t="s">
        <v>8</v>
      </c>
      <c r="D118" s="406">
        <v>242</v>
      </c>
      <c r="E118" s="407">
        <v>114</v>
      </c>
      <c r="F118" s="408">
        <f>E118*D118</f>
        <v>27588</v>
      </c>
      <c r="G118" s="315"/>
      <c r="H118" s="374"/>
      <c r="I118" s="315" t="s">
        <v>713</v>
      </c>
      <c r="J118" s="316"/>
      <c r="K118" s="409" t="s">
        <v>648</v>
      </c>
      <c r="L118" s="410"/>
    </row>
    <row r="119" spans="1:12" ht="16.5" thickBot="1">
      <c r="A119" s="510" t="s">
        <v>631</v>
      </c>
      <c r="B119" s="511"/>
      <c r="C119" s="511"/>
      <c r="D119" s="511"/>
      <c r="E119" s="511"/>
      <c r="F119" s="512"/>
      <c r="G119" s="315"/>
      <c r="H119" s="316"/>
      <c r="I119" s="315"/>
      <c r="J119" s="316"/>
      <c r="K119" s="315"/>
      <c r="L119" s="316"/>
    </row>
    <row r="120" spans="1:12" ht="15.75">
      <c r="A120" s="265">
        <v>1</v>
      </c>
      <c r="B120" s="257" t="s">
        <v>632</v>
      </c>
      <c r="C120" s="377" t="s">
        <v>8</v>
      </c>
      <c r="D120" s="258">
        <v>157</v>
      </c>
      <c r="E120" s="259">
        <v>2</v>
      </c>
      <c r="F120" s="279">
        <f>E120*D120</f>
        <v>314</v>
      </c>
      <c r="G120" s="315"/>
      <c r="H120" s="374">
        <f>F120</f>
        <v>314</v>
      </c>
      <c r="I120" s="315" t="s">
        <v>713</v>
      </c>
      <c r="J120" s="316"/>
      <c r="K120" s="315" t="s">
        <v>654</v>
      </c>
      <c r="L120" s="316"/>
    </row>
    <row r="121" spans="1:12" ht="15.75">
      <c r="A121" s="266">
        <v>2</v>
      </c>
      <c r="B121" s="252" t="s">
        <v>715</v>
      </c>
      <c r="C121" s="377" t="s">
        <v>8</v>
      </c>
      <c r="D121" s="254">
        <v>580</v>
      </c>
      <c r="E121" s="255">
        <v>20</v>
      </c>
      <c r="F121" s="254">
        <f>E121*D121</f>
        <v>11600</v>
      </c>
      <c r="G121" s="315"/>
      <c r="H121" s="316"/>
      <c r="I121" s="315" t="s">
        <v>713</v>
      </c>
      <c r="J121" s="374"/>
      <c r="K121" s="315" t="s">
        <v>712</v>
      </c>
      <c r="L121" s="316"/>
    </row>
    <row r="122" spans="1:12" ht="15.75">
      <c r="A122" s="266">
        <v>3</v>
      </c>
      <c r="B122" s="252" t="s">
        <v>633</v>
      </c>
      <c r="C122" s="377" t="s">
        <v>8</v>
      </c>
      <c r="D122" s="254">
        <v>270</v>
      </c>
      <c r="E122" s="255">
        <v>110</v>
      </c>
      <c r="F122" s="254">
        <f>E122*D122</f>
        <v>29700</v>
      </c>
      <c r="G122" s="315"/>
      <c r="H122" s="316"/>
      <c r="I122" s="315"/>
      <c r="J122" s="374">
        <f>F122</f>
        <v>29700</v>
      </c>
      <c r="K122" s="315"/>
      <c r="L122" s="316"/>
    </row>
    <row r="123" spans="1:12" ht="48" thickBot="1">
      <c r="A123" s="267">
        <v>4</v>
      </c>
      <c r="B123" s="380" t="s">
        <v>634</v>
      </c>
      <c r="C123" s="411" t="s">
        <v>8</v>
      </c>
      <c r="D123" s="268">
        <v>1462</v>
      </c>
      <c r="E123" s="281">
        <v>240</v>
      </c>
      <c r="F123" s="268">
        <f>E123*D123</f>
        <v>350880</v>
      </c>
      <c r="G123" s="392" t="s">
        <v>647</v>
      </c>
      <c r="H123" s="316">
        <v>146200</v>
      </c>
      <c r="I123" s="315"/>
      <c r="J123" s="374">
        <f>F123-H123</f>
        <v>204680</v>
      </c>
      <c r="K123" s="315"/>
      <c r="L123" s="316"/>
    </row>
    <row r="124" spans="1:12" ht="16.5" thickBot="1">
      <c r="A124" s="381"/>
      <c r="B124" s="412" t="s">
        <v>568</v>
      </c>
      <c r="C124" s="378" t="s">
        <v>8</v>
      </c>
      <c r="D124" s="284"/>
      <c r="E124" s="285"/>
      <c r="F124" s="314">
        <v>392494</v>
      </c>
      <c r="G124" s="392"/>
      <c r="H124" s="316"/>
      <c r="I124" s="315"/>
      <c r="J124" s="374"/>
      <c r="K124" s="315"/>
      <c r="L124" s="316"/>
    </row>
    <row r="125" spans="1:12" ht="15.75">
      <c r="A125" s="386"/>
      <c r="B125" s="397" t="s">
        <v>655</v>
      </c>
      <c r="C125" s="376"/>
      <c r="D125" s="263"/>
      <c r="E125" s="264"/>
      <c r="F125" s="263"/>
      <c r="G125" s="392"/>
      <c r="H125" s="316"/>
      <c r="I125" s="315"/>
      <c r="J125" s="374"/>
      <c r="K125" s="315"/>
      <c r="L125" s="316"/>
    </row>
    <row r="126" spans="1:12" ht="15.75">
      <c r="A126" s="266"/>
      <c r="B126" s="404" t="s">
        <v>677</v>
      </c>
      <c r="C126" s="405" t="s">
        <v>8</v>
      </c>
      <c r="D126" s="406">
        <v>51</v>
      </c>
      <c r="E126" s="413">
        <v>859</v>
      </c>
      <c r="F126" s="406">
        <f>D126*E126</f>
        <v>43809</v>
      </c>
      <c r="G126" s="392"/>
      <c r="H126" s="316"/>
      <c r="I126" s="315" t="s">
        <v>713</v>
      </c>
      <c r="J126" s="374"/>
      <c r="K126" s="409" t="s">
        <v>648</v>
      </c>
      <c r="L126" s="410"/>
    </row>
    <row r="127" spans="1:12" ht="15.75">
      <c r="A127" s="266"/>
      <c r="B127" s="404" t="s">
        <v>705</v>
      </c>
      <c r="C127" s="405" t="s">
        <v>7</v>
      </c>
      <c r="D127" s="406">
        <v>208</v>
      </c>
      <c r="E127" s="413">
        <v>2</v>
      </c>
      <c r="F127" s="406">
        <v>416</v>
      </c>
      <c r="G127" s="392"/>
      <c r="H127" s="316"/>
      <c r="I127" s="315" t="s">
        <v>713</v>
      </c>
      <c r="J127" s="374"/>
      <c r="K127" s="409" t="s">
        <v>648</v>
      </c>
      <c r="L127" s="410"/>
    </row>
    <row r="128" spans="1:12" ht="31.5">
      <c r="A128" s="266"/>
      <c r="B128" s="404" t="s">
        <v>15</v>
      </c>
      <c r="C128" s="405" t="s">
        <v>8</v>
      </c>
      <c r="D128" s="406">
        <v>337</v>
      </c>
      <c r="E128" s="413">
        <v>8</v>
      </c>
      <c r="F128" s="406">
        <f>E128*D128</f>
        <v>2696</v>
      </c>
      <c r="G128" s="392"/>
      <c r="H128" s="316"/>
      <c r="I128" s="315" t="s">
        <v>713</v>
      </c>
      <c r="J128" s="374"/>
      <c r="K128" s="409" t="s">
        <v>648</v>
      </c>
      <c r="L128" s="410"/>
    </row>
    <row r="129" spans="1:12" ht="16.5" thickBot="1">
      <c r="A129" s="345"/>
      <c r="B129" s="414" t="s">
        <v>678</v>
      </c>
      <c r="C129" s="399" t="s">
        <v>8</v>
      </c>
      <c r="D129" s="415">
        <v>153</v>
      </c>
      <c r="E129" s="416">
        <v>3</v>
      </c>
      <c r="F129" s="417">
        <f>E129*D129</f>
        <v>459</v>
      </c>
      <c r="G129" s="315"/>
      <c r="H129" s="379"/>
      <c r="I129" s="315" t="s">
        <v>713</v>
      </c>
      <c r="J129" s="374"/>
      <c r="K129" s="409" t="s">
        <v>648</v>
      </c>
      <c r="L129" s="410"/>
    </row>
    <row r="130" spans="1:12" ht="16.5" thickBot="1">
      <c r="A130" s="510" t="s">
        <v>567</v>
      </c>
      <c r="B130" s="511"/>
      <c r="C130" s="511"/>
      <c r="D130" s="511"/>
      <c r="E130" s="511"/>
      <c r="F130" s="512"/>
      <c r="G130" s="472"/>
      <c r="H130" s="466"/>
      <c r="I130" s="467"/>
      <c r="J130" s="466"/>
      <c r="K130" s="315"/>
      <c r="L130" s="316"/>
    </row>
    <row r="131" spans="1:12" ht="31.5">
      <c r="A131" s="265">
        <v>1</v>
      </c>
      <c r="B131" s="257" t="s">
        <v>586</v>
      </c>
      <c r="C131" s="278" t="s">
        <v>8</v>
      </c>
      <c r="D131" s="258">
        <v>4687</v>
      </c>
      <c r="E131" s="259">
        <v>5</v>
      </c>
      <c r="F131" s="279">
        <f>E131*D131</f>
        <v>23435</v>
      </c>
      <c r="G131" s="467">
        <f>F131</f>
        <v>23435</v>
      </c>
      <c r="H131" s="466"/>
      <c r="I131" s="315" t="s">
        <v>713</v>
      </c>
      <c r="J131" s="374"/>
      <c r="K131" s="315" t="s">
        <v>648</v>
      </c>
      <c r="L131" s="316"/>
    </row>
    <row r="132" spans="1:12" ht="15.75">
      <c r="A132" s="266">
        <v>2</v>
      </c>
      <c r="B132" s="252" t="s">
        <v>635</v>
      </c>
      <c r="C132" s="377" t="s">
        <v>8</v>
      </c>
      <c r="D132" s="254">
        <v>227</v>
      </c>
      <c r="E132" s="255">
        <v>20</v>
      </c>
      <c r="F132" s="254">
        <f>E132*D132</f>
        <v>4540</v>
      </c>
      <c r="G132" s="315"/>
      <c r="H132" s="374">
        <f>F132</f>
        <v>4540</v>
      </c>
      <c r="I132" s="315"/>
      <c r="J132" s="316"/>
      <c r="K132" s="315" t="s">
        <v>651</v>
      </c>
      <c r="L132" s="316"/>
    </row>
    <row r="133" spans="1:12" ht="32.25" thickBot="1">
      <c r="A133" s="345">
        <v>3</v>
      </c>
      <c r="B133" s="286" t="s">
        <v>589</v>
      </c>
      <c r="C133" s="346" t="s">
        <v>11</v>
      </c>
      <c r="D133" s="340">
        <v>721</v>
      </c>
      <c r="E133" s="347">
        <v>15</v>
      </c>
      <c r="F133" s="348">
        <f>E133*D133</f>
        <v>10815</v>
      </c>
      <c r="G133" s="315"/>
      <c r="H133" s="374">
        <f>F133</f>
        <v>10815</v>
      </c>
      <c r="I133" s="315" t="s">
        <v>713</v>
      </c>
      <c r="J133" s="316"/>
      <c r="K133" s="315" t="s">
        <v>651</v>
      </c>
      <c r="L133" s="316"/>
    </row>
    <row r="134" spans="1:12" ht="16.5" thickBot="1">
      <c r="A134" s="381"/>
      <c r="B134" s="361" t="s">
        <v>568</v>
      </c>
      <c r="C134" s="283"/>
      <c r="D134" s="284"/>
      <c r="E134" s="285"/>
      <c r="F134" s="314">
        <v>38790</v>
      </c>
      <c r="G134" s="315"/>
      <c r="H134" s="374"/>
      <c r="I134" s="315"/>
      <c r="J134" s="316"/>
      <c r="K134" s="315"/>
      <c r="L134" s="316"/>
    </row>
    <row r="135" spans="1:12" ht="15.75">
      <c r="A135" s="386"/>
      <c r="B135" s="397" t="s">
        <v>655</v>
      </c>
      <c r="C135" s="376"/>
      <c r="D135" s="263"/>
      <c r="E135" s="264"/>
      <c r="F135" s="263"/>
      <c r="G135" s="315"/>
      <c r="H135" s="374"/>
      <c r="I135" s="315"/>
      <c r="J135" s="316"/>
      <c r="K135" s="315"/>
      <c r="L135" s="316"/>
    </row>
    <row r="136" spans="1:12" ht="15.75">
      <c r="A136" s="266"/>
      <c r="B136" s="398" t="s">
        <v>679</v>
      </c>
      <c r="C136" s="399" t="s">
        <v>7</v>
      </c>
      <c r="D136" s="400">
        <v>95</v>
      </c>
      <c r="E136" s="420">
        <v>397</v>
      </c>
      <c r="F136" s="400">
        <f>E136*D136</f>
        <v>37715</v>
      </c>
      <c r="G136" s="315"/>
      <c r="H136" s="374"/>
      <c r="I136" s="315" t="s">
        <v>713</v>
      </c>
      <c r="J136" s="316"/>
      <c r="K136" s="409" t="s">
        <v>648</v>
      </c>
      <c r="L136" s="410"/>
    </row>
    <row r="137" spans="1:12" ht="18.75" customHeight="1">
      <c r="A137" s="266"/>
      <c r="B137" s="404" t="s">
        <v>680</v>
      </c>
      <c r="C137" s="405" t="s">
        <v>8</v>
      </c>
      <c r="D137" s="406">
        <v>206</v>
      </c>
      <c r="E137" s="413">
        <v>10</v>
      </c>
      <c r="F137" s="406">
        <f>E137*D137</f>
        <v>2060</v>
      </c>
      <c r="G137" s="315"/>
      <c r="H137" s="374"/>
      <c r="I137" s="315" t="s">
        <v>713</v>
      </c>
      <c r="J137" s="316"/>
      <c r="K137" s="409" t="s">
        <v>648</v>
      </c>
      <c r="L137" s="410"/>
    </row>
    <row r="138" spans="1:12" ht="15.75">
      <c r="A138" s="345"/>
      <c r="B138" s="286"/>
      <c r="C138" s="346"/>
      <c r="D138" s="340"/>
      <c r="E138" s="347"/>
      <c r="F138" s="348"/>
      <c r="G138" s="315"/>
      <c r="H138" s="374"/>
      <c r="I138" s="315"/>
      <c r="J138" s="316"/>
      <c r="K138" s="315"/>
      <c r="L138" s="316"/>
    </row>
    <row r="139" spans="1:12" ht="16.5" thickBot="1">
      <c r="A139" s="267"/>
      <c r="B139" s="309"/>
      <c r="C139" s="280"/>
      <c r="D139" s="268"/>
      <c r="E139" s="281"/>
      <c r="F139" s="418"/>
      <c r="G139" s="472"/>
      <c r="H139" s="466"/>
      <c r="I139" s="472"/>
      <c r="J139" s="466"/>
      <c r="K139" s="315"/>
      <c r="L139" s="316"/>
    </row>
    <row r="140" spans="1:12" ht="13.5" customHeight="1" thickBot="1">
      <c r="A140" s="510" t="s">
        <v>110</v>
      </c>
      <c r="B140" s="511"/>
      <c r="C140" s="511"/>
      <c r="D140" s="511"/>
      <c r="E140" s="511"/>
      <c r="F140" s="512"/>
      <c r="G140" s="525"/>
      <c r="H140" s="466"/>
      <c r="I140" s="472"/>
      <c r="J140" s="466"/>
      <c r="K140" s="315"/>
      <c r="L140" s="316"/>
    </row>
    <row r="141" spans="1:12" ht="16.5" customHeight="1">
      <c r="A141" s="386">
        <v>1</v>
      </c>
      <c r="B141" s="252" t="s">
        <v>4</v>
      </c>
      <c r="C141" s="253" t="s">
        <v>5</v>
      </c>
      <c r="D141" s="254">
        <v>609</v>
      </c>
      <c r="E141" s="255">
        <v>12</v>
      </c>
      <c r="F141" s="254">
        <f>E141*D141</f>
        <v>7308</v>
      </c>
      <c r="G141" s="317"/>
      <c r="H141" s="374">
        <f>F141</f>
        <v>7308</v>
      </c>
      <c r="I141" s="315"/>
      <c r="J141" s="316"/>
      <c r="K141" s="315"/>
      <c r="L141" s="316"/>
    </row>
    <row r="142" spans="1:12" ht="15" customHeight="1">
      <c r="A142" s="266">
        <v>2</v>
      </c>
      <c r="B142" s="252" t="s">
        <v>636</v>
      </c>
      <c r="C142" s="253" t="s">
        <v>5</v>
      </c>
      <c r="D142" s="254">
        <v>609</v>
      </c>
      <c r="E142" s="255">
        <v>30</v>
      </c>
      <c r="F142" s="254">
        <f>E142*D142</f>
        <v>18270</v>
      </c>
      <c r="G142" s="317"/>
      <c r="H142" s="316"/>
      <c r="I142" s="315"/>
      <c r="J142" s="374">
        <f>F142</f>
        <v>18270</v>
      </c>
      <c r="K142" s="315"/>
      <c r="L142" s="316"/>
    </row>
    <row r="143" spans="1:12" ht="15.75" customHeight="1">
      <c r="A143" s="266">
        <v>3</v>
      </c>
      <c r="B143" s="252" t="s">
        <v>637</v>
      </c>
      <c r="C143" s="253" t="s">
        <v>7</v>
      </c>
      <c r="D143" s="254">
        <v>366</v>
      </c>
      <c r="E143" s="255">
        <v>30</v>
      </c>
      <c r="F143" s="254">
        <f>E143*D143</f>
        <v>10980</v>
      </c>
      <c r="G143" s="317"/>
      <c r="H143" s="316"/>
      <c r="I143" s="315"/>
      <c r="J143" s="374">
        <f>F143</f>
        <v>10980</v>
      </c>
      <c r="K143" s="315"/>
      <c r="L143" s="316"/>
    </row>
    <row r="144" spans="1:12" ht="15.75" customHeight="1">
      <c r="A144" s="266">
        <v>4</v>
      </c>
      <c r="B144" s="252" t="s">
        <v>638</v>
      </c>
      <c r="C144" s="253" t="s">
        <v>5</v>
      </c>
      <c r="D144" s="254">
        <v>498</v>
      </c>
      <c r="E144" s="255">
        <v>2</v>
      </c>
      <c r="F144" s="254">
        <f>D144*E144</f>
        <v>996</v>
      </c>
      <c r="G144" s="317"/>
      <c r="H144" s="374">
        <f>F144</f>
        <v>996</v>
      </c>
      <c r="I144" s="315" t="s">
        <v>713</v>
      </c>
      <c r="J144" s="316"/>
      <c r="K144" s="315" t="s">
        <v>651</v>
      </c>
      <c r="L144" s="316"/>
    </row>
    <row r="145" spans="1:12" ht="15.75">
      <c r="A145" s="266">
        <v>5</v>
      </c>
      <c r="B145" s="252" t="s">
        <v>639</v>
      </c>
      <c r="C145" s="253" t="s">
        <v>5</v>
      </c>
      <c r="D145" s="254">
        <v>147</v>
      </c>
      <c r="E145" s="255">
        <v>100</v>
      </c>
      <c r="F145" s="254">
        <f>E145*D145</f>
        <v>14700</v>
      </c>
      <c r="G145" s="509">
        <f>F145</f>
        <v>14700</v>
      </c>
      <c r="H145" s="466"/>
      <c r="I145" s="472"/>
      <c r="J145" s="466"/>
      <c r="K145" s="315"/>
      <c r="L145" s="316"/>
    </row>
    <row r="146" spans="1:12" ht="15.75">
      <c r="A146" s="266">
        <v>6</v>
      </c>
      <c r="B146" s="380" t="s">
        <v>22</v>
      </c>
      <c r="C146" s="280" t="s">
        <v>8</v>
      </c>
      <c r="D146" s="268">
        <v>2056</v>
      </c>
      <c r="E146" s="281">
        <v>10</v>
      </c>
      <c r="F146" s="268">
        <f>E146*D146</f>
        <v>20560</v>
      </c>
      <c r="G146" s="317"/>
      <c r="H146" s="374">
        <f>F146</f>
        <v>20560</v>
      </c>
      <c r="I146" s="315"/>
      <c r="J146" s="316"/>
      <c r="K146" s="315"/>
      <c r="L146" s="316"/>
    </row>
    <row r="147" spans="1:12" ht="18" customHeight="1">
      <c r="A147" s="266">
        <v>7</v>
      </c>
      <c r="B147" s="380" t="s">
        <v>74</v>
      </c>
      <c r="C147" s="280" t="s">
        <v>5</v>
      </c>
      <c r="D147" s="268">
        <v>142</v>
      </c>
      <c r="E147" s="281">
        <v>50</v>
      </c>
      <c r="F147" s="268">
        <f>E147*D147</f>
        <v>7100</v>
      </c>
      <c r="G147" s="317"/>
      <c r="H147" s="374">
        <f>F147</f>
        <v>7100</v>
      </c>
      <c r="I147" s="315" t="s">
        <v>713</v>
      </c>
      <c r="J147" s="316"/>
      <c r="K147" s="315" t="s">
        <v>652</v>
      </c>
      <c r="L147" s="316"/>
    </row>
    <row r="148" spans="1:12" ht="15.75">
      <c r="A148" s="267"/>
      <c r="B148" s="380" t="s">
        <v>646</v>
      </c>
      <c r="C148" s="280" t="s">
        <v>599</v>
      </c>
      <c r="D148" s="268">
        <v>130370</v>
      </c>
      <c r="E148" s="281">
        <v>0.45</v>
      </c>
      <c r="F148" s="268">
        <f>E148*D148</f>
        <v>58666.5</v>
      </c>
      <c r="G148" s="317"/>
      <c r="H148" s="374">
        <v>58666.5</v>
      </c>
      <c r="I148" s="315"/>
      <c r="J148" s="316"/>
      <c r="K148" s="315"/>
      <c r="L148" s="316"/>
    </row>
    <row r="149" spans="1:12" ht="17.25" customHeight="1" thickBot="1">
      <c r="A149" s="274">
        <v>8</v>
      </c>
      <c r="B149" s="269" t="s">
        <v>192</v>
      </c>
      <c r="C149" s="280" t="s">
        <v>12</v>
      </c>
      <c r="D149" s="268">
        <v>550</v>
      </c>
      <c r="E149" s="281">
        <v>3</v>
      </c>
      <c r="F149" s="268">
        <f>E149*D149</f>
        <v>1650</v>
      </c>
      <c r="G149" s="509">
        <f>F149</f>
        <v>1650</v>
      </c>
      <c r="H149" s="466"/>
      <c r="I149" s="315" t="s">
        <v>713</v>
      </c>
      <c r="J149" s="316"/>
      <c r="K149" s="315" t="s">
        <v>653</v>
      </c>
      <c r="L149" s="316"/>
    </row>
    <row r="150" spans="1:12" ht="17.25" customHeight="1" thickBot="1">
      <c r="A150" s="381"/>
      <c r="B150" s="282" t="s">
        <v>568</v>
      </c>
      <c r="C150" s="283"/>
      <c r="D150" s="284"/>
      <c r="E150" s="285"/>
      <c r="F150" s="314">
        <v>140230.5</v>
      </c>
      <c r="G150" s="393"/>
      <c r="H150" s="316"/>
      <c r="I150" s="315"/>
      <c r="J150" s="316"/>
      <c r="K150" s="315"/>
      <c r="L150" s="316"/>
    </row>
    <row r="151" spans="1:12" ht="17.25" customHeight="1">
      <c r="A151" s="386"/>
      <c r="B151" s="397" t="s">
        <v>655</v>
      </c>
      <c r="C151" s="305"/>
      <c r="D151" s="263"/>
      <c r="E151" s="264"/>
      <c r="F151" s="263"/>
      <c r="G151" s="393"/>
      <c r="H151" s="316"/>
      <c r="I151" s="315"/>
      <c r="J151" s="316"/>
      <c r="K151" s="315"/>
      <c r="L151" s="316"/>
    </row>
    <row r="152" spans="1:12" ht="17.25" customHeight="1">
      <c r="A152" s="266"/>
      <c r="B152" s="404" t="s">
        <v>193</v>
      </c>
      <c r="C152" s="421" t="s">
        <v>12</v>
      </c>
      <c r="D152" s="406">
        <v>800</v>
      </c>
      <c r="E152" s="413">
        <v>6</v>
      </c>
      <c r="F152" s="406">
        <f>D152*E152</f>
        <v>4800</v>
      </c>
      <c r="G152" s="393"/>
      <c r="H152" s="316"/>
      <c r="I152" s="315" t="s">
        <v>713</v>
      </c>
      <c r="J152" s="316"/>
      <c r="K152" s="409" t="s">
        <v>648</v>
      </c>
      <c r="L152" s="410"/>
    </row>
    <row r="153" spans="1:12" ht="17.25" customHeight="1">
      <c r="A153" s="266"/>
      <c r="B153" s="404" t="s">
        <v>681</v>
      </c>
      <c r="C153" s="421" t="s">
        <v>8</v>
      </c>
      <c r="D153" s="406">
        <v>273</v>
      </c>
      <c r="E153" s="413">
        <v>12</v>
      </c>
      <c r="F153" s="406">
        <f>E153*D153</f>
        <v>3276</v>
      </c>
      <c r="G153" s="393"/>
      <c r="H153" s="316"/>
      <c r="I153" s="315" t="s">
        <v>713</v>
      </c>
      <c r="J153" s="316"/>
      <c r="K153" s="409" t="s">
        <v>648</v>
      </c>
      <c r="L153" s="410"/>
    </row>
    <row r="154" spans="1:12" ht="33.75" customHeight="1">
      <c r="A154" s="266"/>
      <c r="B154" s="404" t="s">
        <v>682</v>
      </c>
      <c r="C154" s="421" t="s">
        <v>8</v>
      </c>
      <c r="D154" s="406">
        <v>167</v>
      </c>
      <c r="E154" s="413">
        <v>6</v>
      </c>
      <c r="F154" s="406">
        <f>E154*D154</f>
        <v>1002</v>
      </c>
      <c r="G154" s="393"/>
      <c r="H154" s="316"/>
      <c r="I154" s="315"/>
      <c r="J154" s="316"/>
      <c r="K154" s="409" t="s">
        <v>648</v>
      </c>
      <c r="L154" s="410"/>
    </row>
    <row r="155" spans="1:12" ht="17.25" customHeight="1">
      <c r="A155" s="266"/>
      <c r="B155" s="404" t="s">
        <v>683</v>
      </c>
      <c r="C155" s="421" t="s">
        <v>8</v>
      </c>
      <c r="D155" s="406">
        <v>3570</v>
      </c>
      <c r="E155" s="413">
        <v>1</v>
      </c>
      <c r="F155" s="406">
        <v>3570</v>
      </c>
      <c r="G155" s="393"/>
      <c r="H155" s="316"/>
      <c r="I155" s="315"/>
      <c r="J155" s="316"/>
      <c r="K155" s="409" t="s">
        <v>648</v>
      </c>
      <c r="L155" s="410"/>
    </row>
    <row r="156" spans="1:12" ht="17.25" customHeight="1">
      <c r="A156" s="266"/>
      <c r="B156" s="404" t="s">
        <v>684</v>
      </c>
      <c r="C156" s="421" t="s">
        <v>685</v>
      </c>
      <c r="D156" s="406">
        <v>40</v>
      </c>
      <c r="E156" s="413">
        <v>130</v>
      </c>
      <c r="F156" s="406">
        <f>E156*D156</f>
        <v>5200</v>
      </c>
      <c r="G156" s="393"/>
      <c r="H156" s="316"/>
      <c r="I156" s="315" t="s">
        <v>713</v>
      </c>
      <c r="J156" s="316"/>
      <c r="K156" s="409" t="s">
        <v>648</v>
      </c>
      <c r="L156" s="410"/>
    </row>
    <row r="157" spans="1:12" ht="16.5" thickBot="1">
      <c r="A157" s="434"/>
      <c r="B157" s="435" t="s">
        <v>697</v>
      </c>
      <c r="C157" s="436" t="s">
        <v>8</v>
      </c>
      <c r="D157" s="437">
        <v>2005</v>
      </c>
      <c r="E157" s="438">
        <v>1</v>
      </c>
      <c r="F157" s="437">
        <v>2005</v>
      </c>
      <c r="G157" s="525"/>
      <c r="H157" s="466"/>
      <c r="I157" s="315" t="s">
        <v>713</v>
      </c>
      <c r="J157" s="316"/>
      <c r="K157" s="409" t="s">
        <v>648</v>
      </c>
      <c r="L157" s="410"/>
    </row>
    <row r="158" spans="1:12" ht="16.5" thickBot="1">
      <c r="A158" s="510" t="s">
        <v>593</v>
      </c>
      <c r="B158" s="511"/>
      <c r="C158" s="511"/>
      <c r="D158" s="511"/>
      <c r="E158" s="511"/>
      <c r="F158" s="512"/>
      <c r="G158" s="317"/>
      <c r="H158" s="316"/>
      <c r="I158" s="333"/>
      <c r="J158" s="316"/>
      <c r="K158" s="315"/>
      <c r="L158" s="316"/>
    </row>
    <row r="159" spans="1:12" ht="15.75">
      <c r="A159" s="386">
        <v>1</v>
      </c>
      <c r="B159" s="252" t="s">
        <v>640</v>
      </c>
      <c r="C159" s="280" t="s">
        <v>5</v>
      </c>
      <c r="D159" s="254">
        <v>602</v>
      </c>
      <c r="E159" s="255">
        <v>4</v>
      </c>
      <c r="F159" s="254">
        <f>E159*D159</f>
        <v>2408</v>
      </c>
      <c r="G159" s="317"/>
      <c r="H159" s="374">
        <f>F159</f>
        <v>2408</v>
      </c>
      <c r="I159" s="333"/>
      <c r="J159" s="316"/>
      <c r="K159" s="315"/>
      <c r="L159" s="316"/>
    </row>
    <row r="160" spans="1:12" ht="32.25" thickBot="1">
      <c r="A160" s="267">
        <v>2</v>
      </c>
      <c r="B160" s="380" t="s">
        <v>641</v>
      </c>
      <c r="C160" s="280" t="s">
        <v>5</v>
      </c>
      <c r="D160" s="268">
        <v>764</v>
      </c>
      <c r="E160" s="281">
        <v>20</v>
      </c>
      <c r="F160" s="268">
        <f>E160*D160</f>
        <v>15280</v>
      </c>
      <c r="G160" s="317"/>
      <c r="H160" s="374">
        <f>F160</f>
        <v>15280</v>
      </c>
      <c r="I160" s="333"/>
      <c r="J160" s="316"/>
      <c r="K160" s="315" t="s">
        <v>654</v>
      </c>
      <c r="L160" s="316"/>
    </row>
    <row r="161" spans="1:12" ht="16.5" thickBot="1">
      <c r="A161" s="381"/>
      <c r="B161" s="412" t="s">
        <v>568</v>
      </c>
      <c r="C161" s="283"/>
      <c r="D161" s="284"/>
      <c r="E161" s="285"/>
      <c r="F161" s="314">
        <v>17688</v>
      </c>
      <c r="G161" s="422"/>
      <c r="H161" s="423"/>
      <c r="I161" s="424"/>
      <c r="J161" s="394"/>
      <c r="K161" s="315"/>
      <c r="L161" s="316"/>
    </row>
    <row r="162" spans="1:12" ht="15.75">
      <c r="A162" s="265"/>
      <c r="B162" s="397" t="s">
        <v>655</v>
      </c>
      <c r="C162" s="419"/>
      <c r="D162" s="258"/>
      <c r="E162" s="259"/>
      <c r="F162" s="258"/>
      <c r="G162" s="422"/>
      <c r="H162" s="423"/>
      <c r="I162" s="424"/>
      <c r="J162" s="394"/>
      <c r="K162" s="315"/>
      <c r="L162" s="316"/>
    </row>
    <row r="163" spans="1:12" ht="15.75">
      <c r="A163" s="266"/>
      <c r="B163" s="404" t="s">
        <v>686</v>
      </c>
      <c r="C163" s="425" t="s">
        <v>7</v>
      </c>
      <c r="D163" s="406">
        <v>716</v>
      </c>
      <c r="E163" s="413">
        <v>4.5</v>
      </c>
      <c r="F163" s="406">
        <f>E163*D163</f>
        <v>3222</v>
      </c>
      <c r="G163" s="422"/>
      <c r="H163" s="423"/>
      <c r="I163" s="424" t="s">
        <v>713</v>
      </c>
      <c r="J163" s="316"/>
      <c r="K163" s="409" t="s">
        <v>648</v>
      </c>
      <c r="L163" s="410"/>
    </row>
    <row r="164" spans="1:12" ht="15.75">
      <c r="A164" s="266"/>
      <c r="B164" s="404" t="s">
        <v>687</v>
      </c>
      <c r="C164" s="425" t="s">
        <v>8</v>
      </c>
      <c r="D164" s="406">
        <v>112</v>
      </c>
      <c r="E164" s="413">
        <v>9</v>
      </c>
      <c r="F164" s="406">
        <v>1008</v>
      </c>
      <c r="G164" s="422"/>
      <c r="H164" s="423"/>
      <c r="I164" s="424" t="s">
        <v>713</v>
      </c>
      <c r="J164" s="394"/>
      <c r="K164" s="409" t="s">
        <v>648</v>
      </c>
      <c r="L164" s="410"/>
    </row>
    <row r="165" spans="1:12" ht="15.75">
      <c r="A165" s="266"/>
      <c r="B165" s="404" t="s">
        <v>688</v>
      </c>
      <c r="C165" s="425" t="s">
        <v>7</v>
      </c>
      <c r="D165" s="406">
        <v>340</v>
      </c>
      <c r="E165" s="413">
        <v>1</v>
      </c>
      <c r="F165" s="406">
        <v>340</v>
      </c>
      <c r="G165" s="422"/>
      <c r="H165" s="423"/>
      <c r="I165" s="424" t="s">
        <v>713</v>
      </c>
      <c r="J165" s="394"/>
      <c r="K165" s="409" t="s">
        <v>648</v>
      </c>
      <c r="L165" s="410"/>
    </row>
    <row r="166" spans="1:12" ht="15.75">
      <c r="A166" s="266"/>
      <c r="B166" s="404" t="s">
        <v>692</v>
      </c>
      <c r="C166" s="425" t="s">
        <v>12</v>
      </c>
      <c r="D166" s="406">
        <v>58610</v>
      </c>
      <c r="E166" s="413">
        <v>0.09</v>
      </c>
      <c r="F166" s="406">
        <f>E166*D166</f>
        <v>5274.9</v>
      </c>
      <c r="G166" s="422"/>
      <c r="H166" s="423"/>
      <c r="I166" s="424" t="s">
        <v>713</v>
      </c>
      <c r="J166" s="394"/>
      <c r="K166" s="409" t="s">
        <v>648</v>
      </c>
      <c r="L166" s="427"/>
    </row>
    <row r="167" spans="1:12" ht="31.5">
      <c r="A167" s="266"/>
      <c r="B167" s="404" t="s">
        <v>706</v>
      </c>
      <c r="C167" s="425" t="s">
        <v>5</v>
      </c>
      <c r="D167" s="406">
        <v>1002</v>
      </c>
      <c r="E167" s="413">
        <v>4.7</v>
      </c>
      <c r="F167" s="406">
        <f>D167*E167</f>
        <v>4709.400000000001</v>
      </c>
      <c r="G167" s="422"/>
      <c r="H167" s="423"/>
      <c r="I167" s="424" t="s">
        <v>713</v>
      </c>
      <c r="J167" s="394"/>
      <c r="K167" s="409" t="s">
        <v>648</v>
      </c>
      <c r="L167" s="427"/>
    </row>
    <row r="168" spans="1:12" ht="15.75">
      <c r="A168" s="266"/>
      <c r="B168" s="404" t="s">
        <v>686</v>
      </c>
      <c r="C168" s="425" t="s">
        <v>7</v>
      </c>
      <c r="D168" s="406">
        <v>716</v>
      </c>
      <c r="E168" s="413">
        <v>1</v>
      </c>
      <c r="F168" s="406">
        <v>716</v>
      </c>
      <c r="G168" s="422"/>
      <c r="H168" s="423"/>
      <c r="I168" s="424" t="s">
        <v>713</v>
      </c>
      <c r="J168" s="394"/>
      <c r="K168" s="426" t="s">
        <v>648</v>
      </c>
      <c r="L168" s="427"/>
    </row>
    <row r="169" spans="1:12" ht="16.5" thickBot="1">
      <c r="A169" s="266"/>
      <c r="B169" s="404" t="s">
        <v>689</v>
      </c>
      <c r="C169" s="421" t="s">
        <v>8</v>
      </c>
      <c r="D169" s="406">
        <v>735</v>
      </c>
      <c r="E169" s="413">
        <v>1</v>
      </c>
      <c r="F169" s="406">
        <v>735</v>
      </c>
      <c r="G169" s="523"/>
      <c r="H169" s="524"/>
      <c r="I169" s="424" t="s">
        <v>713</v>
      </c>
      <c r="J169" s="394"/>
      <c r="K169" s="426" t="s">
        <v>648</v>
      </c>
      <c r="L169" s="427"/>
    </row>
    <row r="170" spans="1:14" ht="32.25" thickBot="1">
      <c r="A170" s="311"/>
      <c r="B170" s="312" t="s">
        <v>323</v>
      </c>
      <c r="C170" s="313"/>
      <c r="D170" s="313"/>
      <c r="E170" s="313"/>
      <c r="F170" s="383">
        <v>1129863.37</v>
      </c>
      <c r="G170" s="526">
        <v>791862.37</v>
      </c>
      <c r="H170" s="527"/>
      <c r="I170" s="521">
        <f>SUM(I9:J160)</f>
        <v>310845</v>
      </c>
      <c r="J170" s="522"/>
      <c r="K170" s="460"/>
      <c r="L170" s="475">
        <v>834458.58</v>
      </c>
      <c r="N170" s="445"/>
    </row>
    <row r="171" spans="1:14" ht="16.5" thickBot="1">
      <c r="A171" s="288"/>
      <c r="B171" s="350" t="s">
        <v>690</v>
      </c>
      <c r="C171" s="428"/>
      <c r="D171" s="429"/>
      <c r="E171" s="343"/>
      <c r="F171" s="430"/>
      <c r="G171" s="431"/>
      <c r="H171" s="432">
        <v>30000</v>
      </c>
      <c r="I171" s="262"/>
      <c r="J171" s="262"/>
      <c r="K171" s="461"/>
      <c r="L171" s="462"/>
      <c r="N171" s="445"/>
    </row>
    <row r="172" spans="1:12" ht="16.5" thickBot="1">
      <c r="A172" s="261"/>
      <c r="B172" s="287" t="s">
        <v>691</v>
      </c>
      <c r="C172" s="287"/>
      <c r="D172" s="287"/>
      <c r="E172" s="287"/>
      <c r="F172" s="363"/>
      <c r="G172" s="287"/>
      <c r="H172" s="433">
        <f>41800</f>
        <v>41800</v>
      </c>
      <c r="I172" s="287"/>
      <c r="J172" s="363"/>
      <c r="K172" s="463"/>
      <c r="L172" s="462"/>
    </row>
    <row r="173" spans="1:12" ht="21" thickBot="1">
      <c r="A173" s="261"/>
      <c r="B173" s="549" t="s">
        <v>568</v>
      </c>
      <c r="C173" s="550"/>
      <c r="D173" s="550"/>
      <c r="E173" s="550"/>
      <c r="F173" s="551"/>
      <c r="G173" s="550"/>
      <c r="H173" s="552">
        <f>G170+H171+H172</f>
        <v>863662.37</v>
      </c>
      <c r="I173" s="287"/>
      <c r="J173" s="287"/>
      <c r="K173" s="464"/>
      <c r="L173" s="465"/>
    </row>
    <row r="174" spans="1:15" ht="15.75">
      <c r="A174" s="261"/>
      <c r="B174" s="473"/>
      <c r="C174" s="473"/>
      <c r="D174" s="289"/>
      <c r="E174" s="277"/>
      <c r="F174" s="275"/>
      <c r="G174" s="262"/>
      <c r="H174" s="385"/>
      <c r="I174" s="384"/>
      <c r="J174" s="384"/>
      <c r="K174" s="456"/>
      <c r="L174" s="459"/>
      <c r="N174" s="445"/>
      <c r="O174" s="30"/>
    </row>
    <row r="175" spans="1:12" ht="15.75">
      <c r="A175" s="261"/>
      <c r="B175" s="287"/>
      <c r="C175" s="287"/>
      <c r="D175" s="289"/>
      <c r="E175" s="277"/>
      <c r="F175" s="275"/>
      <c r="G175" s="262"/>
      <c r="H175" s="384"/>
      <c r="I175" s="262"/>
      <c r="J175" s="262"/>
      <c r="K175" s="262"/>
      <c r="L175" s="454"/>
    </row>
    <row r="176" spans="1:14" ht="15">
      <c r="A176" s="290"/>
      <c r="B176" s="291"/>
      <c r="C176" s="495"/>
      <c r="D176" s="495"/>
      <c r="E176" s="292"/>
      <c r="F176" s="292"/>
      <c r="G176" s="293"/>
      <c r="H176" s="293"/>
      <c r="I176" s="293"/>
      <c r="J176" s="293"/>
      <c r="K176" s="293"/>
      <c r="L176" s="451"/>
      <c r="N176" s="445"/>
    </row>
    <row r="177" spans="1:12" ht="15">
      <c r="A177" s="290"/>
      <c r="B177" s="295"/>
      <c r="C177" s="291"/>
      <c r="D177" s="292"/>
      <c r="E177" s="292"/>
      <c r="F177" s="294"/>
      <c r="G177" s="293"/>
      <c r="H177" s="391"/>
      <c r="I177" s="293"/>
      <c r="J177" s="391"/>
      <c r="K177" s="293"/>
      <c r="L177" s="452"/>
    </row>
    <row r="178" spans="1:12" ht="15">
      <c r="A178" s="240"/>
      <c r="B178" s="245"/>
      <c r="C178" s="494"/>
      <c r="D178" s="494"/>
      <c r="E178" s="494"/>
      <c r="F178" s="244"/>
      <c r="G178" s="246"/>
      <c r="H178" s="382"/>
      <c r="I178" s="242"/>
      <c r="J178" s="242"/>
      <c r="K178" s="293"/>
      <c r="L178" s="452"/>
    </row>
    <row r="179" spans="1:12" ht="15">
      <c r="A179" s="240"/>
      <c r="B179" s="247"/>
      <c r="C179" s="495"/>
      <c r="D179" s="495"/>
      <c r="E179" s="244"/>
      <c r="F179" s="244"/>
      <c r="G179" s="242"/>
      <c r="H179" s="242"/>
      <c r="I179" s="308"/>
      <c r="J179" s="308"/>
      <c r="K179" s="293"/>
      <c r="L179" s="452"/>
    </row>
    <row r="180" spans="1:12" ht="15.75">
      <c r="A180" s="240"/>
      <c r="B180" s="249"/>
      <c r="C180" s="247"/>
      <c r="D180" s="247"/>
      <c r="E180" s="244"/>
      <c r="F180" s="244"/>
      <c r="G180" s="242"/>
      <c r="H180" s="382"/>
      <c r="I180" s="242"/>
      <c r="J180" s="242"/>
      <c r="K180" s="262"/>
      <c r="L180" s="450"/>
    </row>
    <row r="181" spans="1:12" ht="15.75">
      <c r="A181" s="240"/>
      <c r="B181" s="245"/>
      <c r="C181" s="247"/>
      <c r="D181" s="247"/>
      <c r="E181" s="244"/>
      <c r="F181" s="244"/>
      <c r="G181" s="242"/>
      <c r="H181" s="242"/>
      <c r="I181" s="242"/>
      <c r="J181" s="242"/>
      <c r="K181" s="262"/>
      <c r="L181" s="449"/>
    </row>
    <row r="182" spans="1:12" ht="20.25">
      <c r="A182" s="240"/>
      <c r="B182" s="245"/>
      <c r="C182" s="247"/>
      <c r="D182" s="247"/>
      <c r="E182" s="244"/>
      <c r="F182" s="244"/>
      <c r="G182" s="242"/>
      <c r="H182" s="242"/>
      <c r="I182" s="242"/>
      <c r="J182" s="242"/>
      <c r="K182" s="456"/>
      <c r="L182" s="455"/>
    </row>
    <row r="183" spans="1:12" ht="12.75">
      <c r="A183" s="240"/>
      <c r="B183" s="245"/>
      <c r="C183" s="247"/>
      <c r="D183" s="247"/>
      <c r="E183" s="244"/>
      <c r="F183" s="244"/>
      <c r="G183" s="242"/>
      <c r="H183" s="242"/>
      <c r="I183" s="242"/>
      <c r="J183" s="242"/>
      <c r="K183" s="242"/>
      <c r="L183" s="308"/>
    </row>
    <row r="184" spans="1:12" ht="15.75">
      <c r="A184" s="240"/>
      <c r="B184" s="243"/>
      <c r="C184" s="244"/>
      <c r="D184" s="244"/>
      <c r="E184" s="244"/>
      <c r="F184" s="244"/>
      <c r="G184" s="242"/>
      <c r="H184" s="242"/>
      <c r="I184" s="242"/>
      <c r="J184" s="242"/>
      <c r="K184" s="262"/>
      <c r="L184" s="450"/>
    </row>
    <row r="185" spans="1:12" ht="15.75">
      <c r="A185" s="240"/>
      <c r="B185" s="245"/>
      <c r="C185" s="494"/>
      <c r="D185" s="494"/>
      <c r="E185" s="494"/>
      <c r="F185" s="242"/>
      <c r="G185" s="242"/>
      <c r="H185" s="242"/>
      <c r="I185" s="242"/>
      <c r="J185" s="242"/>
      <c r="K185" s="262"/>
      <c r="L185" s="449"/>
    </row>
    <row r="186" spans="1:12" ht="15">
      <c r="A186" s="240"/>
      <c r="B186" s="247"/>
      <c r="C186" s="495"/>
      <c r="D186" s="495"/>
      <c r="E186" s="244"/>
      <c r="F186" s="382"/>
      <c r="G186" s="242"/>
      <c r="H186" s="242"/>
      <c r="I186" s="242"/>
      <c r="J186" s="242"/>
      <c r="K186" s="242"/>
      <c r="L186" s="453"/>
    </row>
    <row r="187" spans="1:12" ht="12.75">
      <c r="A187" s="240"/>
      <c r="B187" s="245"/>
      <c r="C187" s="494"/>
      <c r="D187" s="494"/>
      <c r="E187" s="494"/>
      <c r="F187" s="242"/>
      <c r="G187" s="242"/>
      <c r="H187" s="242"/>
      <c r="I187" s="242"/>
      <c r="J187" s="242"/>
      <c r="K187" s="242"/>
      <c r="L187" s="242"/>
    </row>
    <row r="188" spans="1:12" ht="12.75">
      <c r="A188" s="240"/>
      <c r="B188" s="247"/>
      <c r="C188" s="495"/>
      <c r="D188" s="495"/>
      <c r="E188" s="244"/>
      <c r="F188" s="242"/>
      <c r="G188" s="242"/>
      <c r="H188" s="242"/>
      <c r="I188" s="242"/>
      <c r="J188" s="382"/>
      <c r="K188" s="242"/>
      <c r="L188" s="242"/>
    </row>
    <row r="189" spans="1:12" ht="12.75">
      <c r="A189" s="240"/>
      <c r="B189" s="245"/>
      <c r="C189" s="494"/>
      <c r="D189" s="494"/>
      <c r="E189" s="494"/>
      <c r="F189" s="242"/>
      <c r="G189" s="242"/>
      <c r="H189" s="242"/>
      <c r="I189" s="242"/>
      <c r="J189" s="242"/>
      <c r="K189" s="242"/>
      <c r="L189" s="242"/>
    </row>
    <row r="190" spans="1:12" ht="12.75">
      <c r="A190" s="240"/>
      <c r="B190" s="247"/>
      <c r="C190" s="495"/>
      <c r="D190" s="495"/>
      <c r="E190" s="244"/>
      <c r="F190" s="242"/>
      <c r="G190" s="242"/>
      <c r="H190" s="242"/>
      <c r="I190" s="242"/>
      <c r="J190" s="242"/>
      <c r="K190" s="242"/>
      <c r="L190" s="308"/>
    </row>
    <row r="191" spans="1:12" ht="12.75">
      <c r="A191" s="240"/>
      <c r="B191" s="241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</row>
  </sheetData>
  <sheetProtection/>
  <mergeCells count="69">
    <mergeCell ref="A158:F158"/>
    <mergeCell ref="A52:F52"/>
    <mergeCell ref="A130:F130"/>
    <mergeCell ref="A140:F140"/>
    <mergeCell ref="I170:J170"/>
    <mergeCell ref="I139:J139"/>
    <mergeCell ref="G169:H169"/>
    <mergeCell ref="I140:J140"/>
    <mergeCell ref="G157:H157"/>
    <mergeCell ref="I145:J145"/>
    <mergeCell ref="G140:H140"/>
    <mergeCell ref="G170:H170"/>
    <mergeCell ref="G145:H145"/>
    <mergeCell ref="G139:H139"/>
    <mergeCell ref="I130:J130"/>
    <mergeCell ref="I52:J52"/>
    <mergeCell ref="G37:H37"/>
    <mergeCell ref="I37:J37"/>
    <mergeCell ref="G130:H130"/>
    <mergeCell ref="A24:E24"/>
    <mergeCell ref="A119:F119"/>
    <mergeCell ref="B40:F40"/>
    <mergeCell ref="C37:E38"/>
    <mergeCell ref="F37:F38"/>
    <mergeCell ref="C39:E39"/>
    <mergeCell ref="G149:H149"/>
    <mergeCell ref="G131:H131"/>
    <mergeCell ref="I11:J11"/>
    <mergeCell ref="I13:J13"/>
    <mergeCell ref="G23:H23"/>
    <mergeCell ref="I14:J14"/>
    <mergeCell ref="I15:J15"/>
    <mergeCell ref="G56:H56"/>
    <mergeCell ref="G57:H57"/>
    <mergeCell ref="G77:H77"/>
    <mergeCell ref="K7:L7"/>
    <mergeCell ref="B36:F36"/>
    <mergeCell ref="G7:H7"/>
    <mergeCell ref="I7:J7"/>
    <mergeCell ref="B27:F27"/>
    <mergeCell ref="G36:H36"/>
    <mergeCell ref="I23:J23"/>
    <mergeCell ref="I36:J36"/>
    <mergeCell ref="B8:F8"/>
    <mergeCell ref="I16:J16"/>
    <mergeCell ref="I6:J6"/>
    <mergeCell ref="A2:L2"/>
    <mergeCell ref="A4:L4"/>
    <mergeCell ref="K6:L6"/>
    <mergeCell ref="C187:E187"/>
    <mergeCell ref="C188:D188"/>
    <mergeCell ref="G11:H11"/>
    <mergeCell ref="B11:F11"/>
    <mergeCell ref="G15:H15"/>
    <mergeCell ref="G13:H13"/>
    <mergeCell ref="G14:H14"/>
    <mergeCell ref="C178:E178"/>
    <mergeCell ref="C176:D176"/>
    <mergeCell ref="G52:H52"/>
    <mergeCell ref="C189:E189"/>
    <mergeCell ref="C190:D190"/>
    <mergeCell ref="A3:F3"/>
    <mergeCell ref="G5:J5"/>
    <mergeCell ref="G6:H6"/>
    <mergeCell ref="B174:C174"/>
    <mergeCell ref="B15:F15"/>
    <mergeCell ref="C179:D179"/>
    <mergeCell ref="C186:D186"/>
    <mergeCell ref="C185:E185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82" t="s">
        <v>105</v>
      </c>
      <c r="B1" s="482"/>
      <c r="C1" s="482"/>
      <c r="D1" s="482"/>
      <c r="E1" s="482"/>
      <c r="F1" s="482"/>
      <c r="G1" s="482"/>
    </row>
    <row r="2" spans="1:7" ht="18" customHeight="1" hidden="1">
      <c r="A2" s="482" t="s">
        <v>106</v>
      </c>
      <c r="B2" s="482"/>
      <c r="C2" s="482"/>
      <c r="D2" s="482"/>
      <c r="E2" s="482"/>
      <c r="F2" s="482"/>
      <c r="G2" s="482"/>
    </row>
    <row r="3" ht="12.75" hidden="1"/>
    <row r="4" ht="12.75" hidden="1"/>
    <row r="5" ht="12.75" hidden="1"/>
    <row r="6" ht="12.75" hidden="1"/>
    <row r="7" ht="12.75" hidden="1"/>
    <row r="8" spans="1:7" ht="15.75">
      <c r="A8" s="536" t="s">
        <v>53</v>
      </c>
      <c r="B8" s="536"/>
      <c r="C8" s="536"/>
      <c r="D8" s="536"/>
      <c r="E8" s="536"/>
      <c r="F8" s="536"/>
      <c r="G8" s="536"/>
    </row>
    <row r="9" spans="1:7" ht="15.75">
      <c r="A9" s="536" t="s">
        <v>63</v>
      </c>
      <c r="B9" s="536"/>
      <c r="C9" s="536"/>
      <c r="D9" s="536"/>
      <c r="E9" s="536"/>
      <c r="F9" s="536"/>
      <c r="G9" s="536"/>
    </row>
    <row r="10" spans="1:7" ht="15.75">
      <c r="A10" s="536" t="s">
        <v>46</v>
      </c>
      <c r="B10" s="536"/>
      <c r="C10" s="536"/>
      <c r="D10" s="536"/>
      <c r="E10" s="536"/>
      <c r="F10" s="536"/>
      <c r="G10" s="536"/>
    </row>
    <row r="11" spans="1:7" ht="15.75">
      <c r="A11" s="537" t="s">
        <v>118</v>
      </c>
      <c r="B11" s="537"/>
      <c r="C11" s="537"/>
      <c r="D11" s="537"/>
      <c r="E11" s="537"/>
      <c r="F11" s="537"/>
      <c r="G11" s="537"/>
    </row>
    <row r="12" spans="1:7" ht="12.75">
      <c r="A12" s="532" t="s">
        <v>54</v>
      </c>
      <c r="B12" s="532"/>
      <c r="C12" s="533" t="s">
        <v>55</v>
      </c>
      <c r="D12" s="535" t="s">
        <v>500</v>
      </c>
      <c r="E12" s="535"/>
      <c r="F12" s="535"/>
      <c r="G12" s="535"/>
    </row>
    <row r="13" spans="1:7" ht="36">
      <c r="A13" s="20" t="s">
        <v>56</v>
      </c>
      <c r="B13" s="20" t="s">
        <v>57</v>
      </c>
      <c r="C13" s="534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531" t="s">
        <v>64</v>
      </c>
      <c r="B46" s="531"/>
      <c r="C46" s="531"/>
      <c r="D46" s="531"/>
      <c r="E46" s="531"/>
      <c r="F46" s="531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85"/>
      <c r="B51" s="485"/>
      <c r="C51" s="485"/>
      <c r="D51" s="485"/>
      <c r="E51" s="485"/>
      <c r="F51" s="485"/>
      <c r="G51" s="485"/>
    </row>
    <row r="52" spans="1:2" ht="12.75">
      <c r="A52" s="8"/>
      <c r="B52" s="1"/>
    </row>
    <row r="53" spans="1:7" ht="12.75">
      <c r="A53" s="485"/>
      <c r="B53" s="485"/>
      <c r="C53" s="485"/>
      <c r="D53" s="485"/>
      <c r="E53" s="485"/>
      <c r="F53" s="485"/>
      <c r="G53" s="485"/>
    </row>
    <row r="54" spans="1:2" ht="12.75">
      <c r="A54" s="8"/>
      <c r="B54" s="1"/>
    </row>
    <row r="55" spans="1:2" ht="12.75">
      <c r="A55" s="8"/>
      <c r="B55" s="1"/>
    </row>
    <row r="56" spans="1:7" ht="12.75">
      <c r="A56" s="485"/>
      <c r="B56" s="485"/>
      <c r="C56" s="485"/>
      <c r="D56" s="485"/>
      <c r="E56" s="485"/>
      <c r="F56" s="485"/>
      <c r="G56" s="485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82"/>
      <c r="B1" s="482"/>
      <c r="C1" s="482"/>
      <c r="D1" s="482"/>
      <c r="E1" s="482"/>
      <c r="F1" s="3"/>
      <c r="G1" s="3"/>
    </row>
    <row r="2" spans="1:7" ht="15" customHeight="1">
      <c r="A2" s="482"/>
      <c r="B2" s="482"/>
      <c r="C2" s="482"/>
      <c r="D2" s="482"/>
      <c r="E2" s="482"/>
      <c r="F2" s="3"/>
      <c r="G2" s="3"/>
    </row>
    <row r="6" spans="1:5" ht="18">
      <c r="A6" s="486" t="s">
        <v>65</v>
      </c>
      <c r="B6" s="486"/>
      <c r="C6" s="486"/>
      <c r="D6" s="486"/>
      <c r="E6" s="486"/>
    </row>
    <row r="7" spans="1:5" ht="18">
      <c r="A7" s="487" t="s">
        <v>66</v>
      </c>
      <c r="B7" s="487"/>
      <c r="C7" s="487"/>
      <c r="D7" s="487"/>
      <c r="E7" s="487"/>
    </row>
    <row r="8" spans="1:5" ht="18">
      <c r="A8" s="486" t="s">
        <v>67</v>
      </c>
      <c r="B8" s="486"/>
      <c r="C8" s="486"/>
      <c r="D8" s="486"/>
      <c r="E8" s="486"/>
    </row>
    <row r="9" spans="1:5" ht="18">
      <c r="A9" s="486" t="s">
        <v>198</v>
      </c>
      <c r="B9" s="486"/>
      <c r="C9" s="486"/>
      <c r="D9" s="486"/>
      <c r="E9" s="486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538" t="s">
        <v>52</v>
      </c>
      <c r="B31" s="539"/>
      <c r="C31" s="540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85"/>
      <c r="B39" s="485"/>
      <c r="C39" s="485"/>
    </row>
    <row r="40" spans="1:3" ht="12.75">
      <c r="A40" s="8"/>
      <c r="B40" s="1"/>
      <c r="C40" s="19"/>
    </row>
    <row r="41" spans="1:7" ht="12.75">
      <c r="A41" s="485"/>
      <c r="B41" s="485"/>
      <c r="C41" s="485"/>
      <c r="D41" s="485"/>
      <c r="E41" s="485"/>
      <c r="F41" s="485"/>
      <c r="G41" s="485"/>
    </row>
  </sheetData>
  <sheetProtection/>
  <mergeCells count="10">
    <mergeCell ref="A41:C41"/>
    <mergeCell ref="D41:G41"/>
    <mergeCell ref="A39:C39"/>
    <mergeCell ref="A2:E2"/>
    <mergeCell ref="A31:C31"/>
    <mergeCell ref="A8:E8"/>
    <mergeCell ref="A1:E1"/>
    <mergeCell ref="A6:E6"/>
    <mergeCell ref="A7:E7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544" t="s">
        <v>79</v>
      </c>
      <c r="B8" s="544"/>
      <c r="C8" s="544"/>
      <c r="D8" s="54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544" t="s">
        <v>400</v>
      </c>
      <c r="B9" s="544"/>
      <c r="C9" s="544"/>
      <c r="D9" s="54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544" t="s">
        <v>552</v>
      </c>
      <c r="C10" s="544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545"/>
      <c r="B11" s="545"/>
      <c r="C11" s="545"/>
      <c r="D11" s="54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546" t="s">
        <v>107</v>
      </c>
      <c r="B13" s="547"/>
      <c r="C13" s="547"/>
      <c r="D13" s="548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541" t="s">
        <v>108</v>
      </c>
      <c r="B35" s="542"/>
      <c r="C35" s="542"/>
      <c r="D35" s="54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541" t="s">
        <v>109</v>
      </c>
      <c r="B47" s="542"/>
      <c r="C47" s="542"/>
      <c r="D47" s="543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541" t="s">
        <v>184</v>
      </c>
      <c r="B127" s="542"/>
      <c r="C127" s="542"/>
      <c r="D127" s="543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541" t="s">
        <v>110</v>
      </c>
      <c r="B145" s="542"/>
      <c r="C145" s="542"/>
      <c r="D145" s="543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541" t="s">
        <v>111</v>
      </c>
      <c r="B165" s="542"/>
      <c r="C165" s="542"/>
      <c r="D165" s="543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2015-03-19T08:54:51Z</cp:lastPrinted>
  <dcterms:created xsi:type="dcterms:W3CDTF">2007-06-25T09:23:11Z</dcterms:created>
  <dcterms:modified xsi:type="dcterms:W3CDTF">2015-03-27T13:04:22Z</dcterms:modified>
  <cp:category/>
  <cp:version/>
  <cp:contentType/>
  <cp:contentStatus/>
</cp:coreProperties>
</file>