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Бел.48" sheetId="1" r:id="rId1"/>
  </sheets>
  <calcPr calcId="125725"/>
</workbook>
</file>

<file path=xl/calcChain.xml><?xml version="1.0" encoding="utf-8"?>
<calcChain xmlns="http://schemas.openxmlformats.org/spreadsheetml/2006/main">
  <c r="D100" i="1"/>
  <c r="D99"/>
  <c r="D98"/>
  <c r="D21"/>
  <c r="D94"/>
  <c r="D42"/>
  <c r="D26"/>
  <c r="D10"/>
  <c r="D16" s="1"/>
  <c r="C10"/>
  <c r="C16" s="1"/>
  <c r="D97" l="1"/>
  <c r="C17"/>
</calcChain>
</file>

<file path=xl/sharedStrings.xml><?xml version="1.0" encoding="utf-8"?>
<sst xmlns="http://schemas.openxmlformats.org/spreadsheetml/2006/main" count="100" uniqueCount="100">
  <si>
    <t>ОТЧЕТ УПРАВЛЯЮЩЕЙ КОМПАНИИ ООО "УК "Таймыр"</t>
  </si>
  <si>
    <t>за 2014 г.</t>
  </si>
  <si>
    <t>по управлению, содержанию мест общего пользования, утилизация ТБО
перед собственниками многоквартирного жилого дома по адресу:</t>
  </si>
  <si>
    <t>Белорусская,48</t>
  </si>
  <si>
    <t>Доходы</t>
  </si>
  <si>
    <t>Направление поступления средств</t>
  </si>
  <si>
    <t>Начислено</t>
  </si>
  <si>
    <t>Оплачено</t>
  </si>
  <si>
    <t>Итого доход</t>
  </si>
  <si>
    <t>Задолженность по оплате:</t>
  </si>
  <si>
    <t>Расходы</t>
  </si>
  <si>
    <t>Направление расходования средств</t>
  </si>
  <si>
    <t>Объемы выполненных работ</t>
  </si>
  <si>
    <t>Затраты управляющей компании (руб.) (предъявленные по актам выполненных работ)</t>
  </si>
  <si>
    <t xml:space="preserve">1. Услуги по содержанию многоквартирного жилого дома, в том числе: </t>
  </si>
  <si>
    <t>Аварийно-диспетчерское обслуживание общедомового имущества</t>
  </si>
  <si>
    <t>Вывоз мусора</t>
  </si>
  <si>
    <t>Дератизация и дезинсекция мест общего пользования</t>
  </si>
  <si>
    <t>Обслуживание приборов учета</t>
  </si>
  <si>
    <t>Пневмогидравлические испытания ВСО (прессовка)</t>
  </si>
  <si>
    <t>Приемка смонтированных приборов учета в эксплуатацию</t>
  </si>
  <si>
    <t>Проведение профосмотров поэтажных щитков</t>
  </si>
  <si>
    <t>Проведение профосмотров электрощитовых</t>
  </si>
  <si>
    <t>Развоздушивание системы отопления и ГВС</t>
  </si>
  <si>
    <t>Содержание прилегающей территории</t>
  </si>
  <si>
    <t>Техобследование электроустановок</t>
  </si>
  <si>
    <t>Техобслуживание внутридомового газового оборудования</t>
  </si>
  <si>
    <t>Уборка лестничных клеток</t>
  </si>
  <si>
    <t>Услуги по сбору и начислению платежей</t>
  </si>
  <si>
    <t>Утилизация</t>
  </si>
  <si>
    <t>Услуги по начислению, обработке и приему платежей за жилищно-коммунальные услуги</t>
  </si>
  <si>
    <t>Услуги по управлению многоквартирным жилым домом</t>
  </si>
  <si>
    <t>Выкашивание газонов</t>
  </si>
  <si>
    <t>Демонтаж и монтаж клапана</t>
  </si>
  <si>
    <t>Завоз грунта</t>
  </si>
  <si>
    <t>Завоз песка (желтый)</t>
  </si>
  <si>
    <t>Заделка выбоин, трещин ступеней и площадок (до 0,25 м2)</t>
  </si>
  <si>
    <t>Заделка монтажной пеной</t>
  </si>
  <si>
    <t>Заделка отверстий монтажной пеной</t>
  </si>
  <si>
    <t>Замена автоматических пакетных выключателей</t>
  </si>
  <si>
    <t>Замена выключателей</t>
  </si>
  <si>
    <t>Замена загрузочного клапана мусоропровода</t>
  </si>
  <si>
    <t>Замена лампочек в местах общего пользования</t>
  </si>
  <si>
    <t>Замена линолеума в лифтах с полинтусом</t>
  </si>
  <si>
    <t>Замена отдельных участков покрытия полов к.плитка (без плинтуса)</t>
  </si>
  <si>
    <t>Замена патрубка</t>
  </si>
  <si>
    <t>Замена проводов, кабеля</t>
  </si>
  <si>
    <t>Замена светильников в местах общего пользования</t>
  </si>
  <si>
    <t>Замена эл. патрона</t>
  </si>
  <si>
    <t>Качели типа "Лошадка"</t>
  </si>
  <si>
    <t>Окраска дворового оборудования</t>
  </si>
  <si>
    <t>Очистка внутренней канализации</t>
  </si>
  <si>
    <t>Очистка дворовой канализации</t>
  </si>
  <si>
    <t>Очистка мусоропровода</t>
  </si>
  <si>
    <t>Пробивка отверстий в перекрытии</t>
  </si>
  <si>
    <t>Ревизия насоса</t>
  </si>
  <si>
    <t>Ремонт грязевиков</t>
  </si>
  <si>
    <t>Ремонт лавочек</t>
  </si>
  <si>
    <t>Ремонт металлисечких решеток (мелкий)</t>
  </si>
  <si>
    <t>Ремонт мусоропровода</t>
  </si>
  <si>
    <t>Ремонт мягкой кровли</t>
  </si>
  <si>
    <t>Ремонт терморегулятора (ревизия нипеля)</t>
  </si>
  <si>
    <t>Сварочные работы</t>
  </si>
  <si>
    <t>Смена запорной и регулировочной арматуры</t>
  </si>
  <si>
    <t>Смена кранов</t>
  </si>
  <si>
    <t>Смена отд. участков трубопр-ов канализации (пластик д.100 мм)</t>
  </si>
  <si>
    <t>Смена отдельных участков трубопроводов водогазопров. труб</t>
  </si>
  <si>
    <t>Смена отдельных участков трубопроводов неоцинков. для отопления</t>
  </si>
  <si>
    <t>Смена сгона у трубопровода</t>
  </si>
  <si>
    <t>Смена тройника ф15мм</t>
  </si>
  <si>
    <t>Смена уголка</t>
  </si>
  <si>
    <t>Снятие ОДПУ на поверку</t>
  </si>
  <si>
    <t>Укладка щетинистого покрытия</t>
  </si>
  <si>
    <t>Укрепление стоек металлических решеток ограждений</t>
  </si>
  <si>
    <t>Уплотнение соединений трубопровода канализации</t>
  </si>
  <si>
    <t>Установка и ревизия вентилей</t>
  </si>
  <si>
    <t>Установка крана</t>
  </si>
  <si>
    <t>Установка манометра</t>
  </si>
  <si>
    <t>Установка металлической урны</t>
  </si>
  <si>
    <t>Установка соединений на трубопр. (хомуты, фланцы, т.д.)</t>
  </si>
  <si>
    <t>Установка тройника пластик.100/50</t>
  </si>
  <si>
    <t>Устранение течи трубопровода (со сваркой)</t>
  </si>
  <si>
    <t>Итого затрат по содержанию, техническому обслуживанию, утилизации ТБО многоквартирного жилого дома</t>
  </si>
  <si>
    <t>Итого результат деятельности (оплачено собственниками за минусом итого затрат) с учетом небалансов энергоресурсов, за исключением результативности по ВДГО</t>
  </si>
  <si>
    <t xml:space="preserve">Обслуживание лифтов, техосвидетельствование, страхование </t>
  </si>
  <si>
    <t>1. Жилищные услуги, в том числе:_</t>
  </si>
  <si>
    <t>Техническое обслуживание газопровода_</t>
  </si>
  <si>
    <t>Техническое обслуживание лифта_</t>
  </si>
  <si>
    <t>Управление, содержание и текущий ремонт_</t>
  </si>
  <si>
    <t>2. Прочие жилищно-коммунальные услуги_</t>
  </si>
  <si>
    <t>Утилизация ТБО_</t>
  </si>
  <si>
    <t>2. Услуги по техническому обслуживанию многоквартирного жилого дома, в том числе:</t>
  </si>
  <si>
    <t>3. Работы по текущему ремонту:</t>
  </si>
  <si>
    <t>Ремонт без снятия задвижек</t>
  </si>
  <si>
    <t>Смена, установка муфты Ф110 мм</t>
  </si>
  <si>
    <t>Установка муфты Ф50 мм</t>
  </si>
  <si>
    <t>Утепление стен</t>
  </si>
  <si>
    <t>Установка ОДПУ после плановой поверки</t>
  </si>
  <si>
    <t>Итого затрат по содержанию, техническому обслуживанию, утилизации ТБО многоквартирного жилого дома  с учетом небалансов энергоресурсов</t>
  </si>
  <si>
    <t>Небалансы по электроэнергии, ГВС и ХВС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</si>
</sst>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5" borderId="13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4" fillId="2" borderId="2" xfId="0" applyNumberFormat="1" applyFont="1" applyFill="1" applyBorder="1" applyAlignment="1">
      <alignment horizontal="right" vertical="center" wrapText="1"/>
    </xf>
    <xf numFmtId="0" fontId="2" fillId="3" borderId="18" xfId="0" applyNumberFormat="1" applyFont="1" applyFill="1" applyBorder="1" applyAlignment="1">
      <alignment horizontal="left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0" fontId="4" fillId="5" borderId="9" xfId="0" applyNumberFormat="1" applyFont="1" applyFill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left" vertical="center" wrapText="1"/>
    </xf>
    <xf numFmtId="0" fontId="2" fillId="3" borderId="13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right" vertical="center" wrapText="1"/>
    </xf>
    <xf numFmtId="2" fontId="4" fillId="2" borderId="26" xfId="0" applyNumberFormat="1" applyFont="1" applyFill="1" applyBorder="1" applyAlignment="1">
      <alignment horizontal="right" vertical="center" wrapText="1"/>
    </xf>
    <xf numFmtId="2" fontId="4" fillId="2" borderId="27" xfId="0" applyNumberFormat="1" applyFont="1" applyFill="1" applyBorder="1" applyAlignment="1">
      <alignment horizontal="right" vertical="center" wrapText="1"/>
    </xf>
    <xf numFmtId="0" fontId="4" fillId="2" borderId="27" xfId="0" applyNumberFormat="1" applyFont="1" applyFill="1" applyBorder="1" applyAlignment="1">
      <alignment horizontal="right" vertical="center" wrapText="1"/>
    </xf>
    <xf numFmtId="4" fontId="4" fillId="2" borderId="27" xfId="0" applyNumberFormat="1" applyFont="1" applyFill="1" applyBorder="1" applyAlignment="1">
      <alignment horizontal="right" vertical="center" wrapText="1"/>
    </xf>
    <xf numFmtId="0" fontId="4" fillId="5" borderId="27" xfId="0" applyNumberFormat="1" applyFont="1" applyFill="1" applyBorder="1" applyAlignment="1">
      <alignment horizontal="right" vertical="center" wrapText="1"/>
    </xf>
    <xf numFmtId="0" fontId="4" fillId="2" borderId="28" xfId="0" applyNumberFormat="1" applyFont="1" applyFill="1" applyBorder="1" applyAlignment="1">
      <alignment horizontal="right" vertical="center" wrapText="1"/>
    </xf>
    <xf numFmtId="2" fontId="4" fillId="2" borderId="28" xfId="0" applyNumberFormat="1" applyFont="1" applyFill="1" applyBorder="1" applyAlignment="1">
      <alignment horizontal="right" vertical="center" wrapText="1"/>
    </xf>
    <xf numFmtId="0" fontId="4" fillId="2" borderId="26" xfId="0" applyNumberFormat="1" applyFont="1" applyFill="1" applyBorder="1" applyAlignment="1">
      <alignment horizontal="right" vertical="center" wrapText="1"/>
    </xf>
    <xf numFmtId="2" fontId="4" fillId="5" borderId="29" xfId="0" applyNumberFormat="1" applyFont="1" applyFill="1" applyBorder="1" applyAlignment="1">
      <alignment horizontal="right" vertical="center" wrapText="1"/>
    </xf>
    <xf numFmtId="0" fontId="2" fillId="3" borderId="25" xfId="0" applyNumberFormat="1" applyFont="1" applyFill="1" applyBorder="1" applyAlignment="1">
      <alignment horizontal="right" vertical="center" wrapText="1"/>
    </xf>
    <xf numFmtId="0" fontId="2" fillId="3" borderId="30" xfId="0" applyNumberFormat="1" applyFont="1" applyFill="1" applyBorder="1" applyAlignment="1">
      <alignment horizontal="right" vertical="center" wrapText="1"/>
    </xf>
    <xf numFmtId="0" fontId="2" fillId="3" borderId="27" xfId="0" applyNumberFormat="1" applyFont="1" applyFill="1" applyBorder="1" applyAlignment="1">
      <alignment horizontal="right" vertical="center" wrapText="1"/>
    </xf>
    <xf numFmtId="0" fontId="2" fillId="3" borderId="29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2" fontId="4" fillId="5" borderId="32" xfId="0" applyNumberFormat="1" applyFont="1" applyFill="1" applyBorder="1" applyAlignment="1">
      <alignment horizontal="right" vertical="center" wrapText="1"/>
    </xf>
    <xf numFmtId="4" fontId="4" fillId="5" borderId="32" xfId="0" applyNumberFormat="1" applyFont="1" applyFill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 wrapText="1"/>
    </xf>
    <xf numFmtId="2" fontId="4" fillId="2" borderId="32" xfId="0" applyNumberFormat="1" applyFont="1" applyFill="1" applyBorder="1" applyAlignment="1">
      <alignment horizontal="right" vertical="center" wrapText="1"/>
    </xf>
    <xf numFmtId="4" fontId="4" fillId="5" borderId="34" xfId="0" applyNumberFormat="1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2" fillId="3" borderId="35" xfId="0" applyNumberFormat="1" applyFont="1" applyFill="1" applyBorder="1" applyAlignment="1">
      <alignment horizontal="right" vertical="center" wrapText="1"/>
    </xf>
    <xf numFmtId="4" fontId="2" fillId="3" borderId="32" xfId="0" applyNumberFormat="1" applyFont="1" applyFill="1" applyBorder="1" applyAlignment="1">
      <alignment horizontal="right" vertical="center" wrapText="1"/>
    </xf>
    <xf numFmtId="4" fontId="2" fillId="3" borderId="34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0" fontId="2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AD9"/>
      <rgbColor rgb="00993366"/>
      <rgbColor rgb="00FFFB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100"/>
  <sheetViews>
    <sheetView tabSelected="1" topLeftCell="A76" workbookViewId="0">
      <selection activeCell="B2" sqref="B2:D100"/>
    </sheetView>
  </sheetViews>
  <sheetFormatPr defaultColWidth="10.6640625" defaultRowHeight="11.25" outlineLevelRow="1"/>
  <cols>
    <col min="1" max="1" width="1.33203125" style="1" customWidth="1"/>
    <col min="2" max="2" width="69.83203125" style="1" customWidth="1"/>
    <col min="3" max="3" width="34" style="1" customWidth="1"/>
    <col min="4" max="4" width="37" style="1" customWidth="1"/>
    <col min="6" max="6" width="11.6640625" bestFit="1" customWidth="1"/>
  </cols>
  <sheetData>
    <row r="1" spans="1:4" s="1" customFormat="1" ht="4.5" customHeight="1"/>
    <row r="2" spans="1:4" ht="17.850000000000001" customHeight="1">
      <c r="A2"/>
      <c r="B2" s="54" t="s">
        <v>0</v>
      </c>
      <c r="C2" s="54"/>
      <c r="D2" s="54"/>
    </row>
    <row r="3" spans="1:4" s="1" customFormat="1" ht="17.100000000000001" customHeight="1">
      <c r="B3" s="54" t="s">
        <v>1</v>
      </c>
      <c r="C3" s="54"/>
      <c r="D3" s="54"/>
    </row>
    <row r="4" spans="1:4" s="1" customFormat="1" ht="33.4" customHeight="1">
      <c r="B4" s="54" t="s">
        <v>2</v>
      </c>
      <c r="C4" s="54"/>
      <c r="D4" s="54"/>
    </row>
    <row r="5" spans="1:4" s="1" customFormat="1" ht="15.6" customHeight="1" thickBot="1">
      <c r="B5" s="55" t="s">
        <v>3</v>
      </c>
      <c r="C5" s="55"/>
      <c r="D5" s="55"/>
    </row>
    <row r="6" spans="1:4" s="1" customFormat="1" ht="8.25" customHeight="1" thickBot="1"/>
    <row r="7" spans="1:4" ht="15.6" customHeight="1">
      <c r="A7"/>
      <c r="B7" s="56" t="s">
        <v>4</v>
      </c>
      <c r="C7" s="57"/>
      <c r="D7" s="58"/>
    </row>
    <row r="8" spans="1:4">
      <c r="B8" s="59" t="s">
        <v>5</v>
      </c>
      <c r="C8" s="52" t="s">
        <v>6</v>
      </c>
      <c r="D8" s="61" t="s">
        <v>7</v>
      </c>
    </row>
    <row r="9" spans="1:4" ht="12" thickBot="1">
      <c r="B9" s="60"/>
      <c r="C9" s="53"/>
      <c r="D9" s="62"/>
    </row>
    <row r="10" spans="1:4" ht="13.35" customHeight="1" thickBot="1">
      <c r="A10"/>
      <c r="B10" s="3" t="s">
        <v>85</v>
      </c>
      <c r="C10" s="19">
        <f>SUM(C11:C13)</f>
        <v>5024501.3</v>
      </c>
      <c r="D10" s="4">
        <f>SUM(D11:D13)</f>
        <v>4994950.82</v>
      </c>
    </row>
    <row r="11" spans="1:4" ht="13.35" customHeight="1" outlineLevel="1">
      <c r="A11"/>
      <c r="B11" s="5" t="s">
        <v>86</v>
      </c>
      <c r="C11" s="18">
        <v>61545.98</v>
      </c>
      <c r="D11" s="6">
        <v>61778.89</v>
      </c>
    </row>
    <row r="12" spans="1:4" ht="13.35" customHeight="1" outlineLevel="1">
      <c r="A12"/>
      <c r="B12" s="7" t="s">
        <v>87</v>
      </c>
      <c r="C12" s="2">
        <v>1163081.03</v>
      </c>
      <c r="D12" s="8">
        <v>1172261.57</v>
      </c>
    </row>
    <row r="13" spans="1:4" ht="13.35" customHeight="1" outlineLevel="1" thickBot="1">
      <c r="A13"/>
      <c r="B13" s="9" t="s">
        <v>88</v>
      </c>
      <c r="C13" s="13">
        <v>3799874.29</v>
      </c>
      <c r="D13" s="10">
        <v>3760910.36</v>
      </c>
    </row>
    <row r="14" spans="1:4" ht="13.35" customHeight="1" thickBot="1">
      <c r="A14"/>
      <c r="B14" s="3" t="s">
        <v>89</v>
      </c>
      <c r="C14" s="19">
        <v>88577.03</v>
      </c>
      <c r="D14" s="4">
        <v>86944.37</v>
      </c>
    </row>
    <row r="15" spans="1:4" ht="13.35" customHeight="1" outlineLevel="1" thickBot="1">
      <c r="A15"/>
      <c r="B15" s="20" t="s">
        <v>90</v>
      </c>
      <c r="C15" s="21">
        <v>88577.03</v>
      </c>
      <c r="D15" s="22">
        <v>86944.37</v>
      </c>
    </row>
    <row r="16" spans="1:4" ht="15.6" customHeight="1" thickBot="1">
      <c r="A16"/>
      <c r="B16" s="15" t="s">
        <v>8</v>
      </c>
      <c r="C16" s="16">
        <f>SUM(C10+C14)</f>
        <v>5113078.33</v>
      </c>
      <c r="D16" s="17">
        <f>SUM(D10+D14)</f>
        <v>5081895.1900000004</v>
      </c>
    </row>
    <row r="17" spans="1:4" ht="15.6" customHeight="1" thickBot="1">
      <c r="A17"/>
      <c r="B17" s="14" t="s">
        <v>9</v>
      </c>
      <c r="C17" s="63">
        <f>C16-D16</f>
        <v>31183.139999999665</v>
      </c>
      <c r="D17" s="64"/>
    </row>
    <row r="18" spans="1:4" ht="15.6" customHeight="1">
      <c r="A18"/>
      <c r="B18" s="65" t="s">
        <v>10</v>
      </c>
      <c r="C18" s="65"/>
      <c r="D18" s="65"/>
    </row>
    <row r="19" spans="1:4">
      <c r="B19" s="52" t="s">
        <v>11</v>
      </c>
      <c r="C19" s="52" t="s">
        <v>12</v>
      </c>
      <c r="D19" s="52" t="s">
        <v>13</v>
      </c>
    </row>
    <row r="20" spans="1:4" ht="45" customHeight="1" thickBot="1">
      <c r="B20" s="53"/>
      <c r="C20" s="53"/>
      <c r="D20" s="53"/>
    </row>
    <row r="21" spans="1:4" ht="25.35" customHeight="1" thickBot="1">
      <c r="A21"/>
      <c r="B21" s="3" t="s">
        <v>14</v>
      </c>
      <c r="C21" s="26"/>
      <c r="D21" s="40">
        <f>SUM(D22:D41)</f>
        <v>4362176.6399999997</v>
      </c>
    </row>
    <row r="22" spans="1:4" ht="13.35" customHeight="1" outlineLevel="1">
      <c r="A22"/>
      <c r="B22" s="5" t="s">
        <v>15</v>
      </c>
      <c r="C22" s="27"/>
      <c r="D22" s="41">
        <v>41653.78</v>
      </c>
    </row>
    <row r="23" spans="1:4" ht="13.35" customHeight="1" outlineLevel="1">
      <c r="A23"/>
      <c r="B23" s="7" t="s">
        <v>16</v>
      </c>
      <c r="C23" s="28"/>
      <c r="D23" s="42">
        <v>203024</v>
      </c>
    </row>
    <row r="24" spans="1:4" ht="13.35" customHeight="1" outlineLevel="1">
      <c r="A24"/>
      <c r="B24" s="7" t="s">
        <v>17</v>
      </c>
      <c r="C24" s="29"/>
      <c r="D24" s="42">
        <v>6756.3</v>
      </c>
    </row>
    <row r="25" spans="1:4" ht="13.35" customHeight="1" outlineLevel="1">
      <c r="A25"/>
      <c r="B25" s="7" t="s">
        <v>84</v>
      </c>
      <c r="C25" s="28"/>
      <c r="D25" s="42">
        <v>1194972.1200000001</v>
      </c>
    </row>
    <row r="26" spans="1:4" ht="13.35" customHeight="1" outlineLevel="1">
      <c r="A26"/>
      <c r="B26" s="7" t="s">
        <v>18</v>
      </c>
      <c r="C26" s="28"/>
      <c r="D26" s="42">
        <f>1352.87+985.97+2046.27</f>
        <v>4385.1100000000006</v>
      </c>
    </row>
    <row r="27" spans="1:4" ht="13.35" customHeight="1" outlineLevel="1">
      <c r="A27"/>
      <c r="B27" s="7" t="s">
        <v>19</v>
      </c>
      <c r="C27" s="30"/>
      <c r="D27" s="42">
        <v>48450</v>
      </c>
    </row>
    <row r="28" spans="1:4" ht="13.35" customHeight="1" outlineLevel="1">
      <c r="A28"/>
      <c r="B28" s="7" t="s">
        <v>20</v>
      </c>
      <c r="C28" s="28"/>
      <c r="D28" s="42">
        <v>1891.2</v>
      </c>
    </row>
    <row r="29" spans="1:4" ht="13.35" customHeight="1" outlineLevel="1">
      <c r="A29"/>
      <c r="B29" s="7" t="s">
        <v>21</v>
      </c>
      <c r="C29" s="28"/>
      <c r="D29" s="42">
        <v>44280</v>
      </c>
    </row>
    <row r="30" spans="1:4" ht="13.35" customHeight="1" outlineLevel="1">
      <c r="A30"/>
      <c r="B30" s="23" t="s">
        <v>97</v>
      </c>
      <c r="C30" s="31"/>
      <c r="D30" s="43">
        <v>510.94</v>
      </c>
    </row>
    <row r="31" spans="1:4" ht="13.35" customHeight="1" outlineLevel="1">
      <c r="A31"/>
      <c r="B31" s="23" t="s">
        <v>71</v>
      </c>
      <c r="C31" s="31"/>
      <c r="D31" s="44">
        <v>1608</v>
      </c>
    </row>
    <row r="32" spans="1:4" ht="13.35" customHeight="1" outlineLevel="1">
      <c r="A32"/>
      <c r="B32" s="7" t="s">
        <v>22</v>
      </c>
      <c r="C32" s="28"/>
      <c r="D32" s="42">
        <v>9675</v>
      </c>
    </row>
    <row r="33" spans="1:6" ht="13.35" customHeight="1" outlineLevel="1">
      <c r="A33"/>
      <c r="B33" s="7" t="s">
        <v>23</v>
      </c>
      <c r="C33" s="30"/>
      <c r="D33" s="44">
        <v>665310.75</v>
      </c>
    </row>
    <row r="34" spans="1:6" ht="13.35" customHeight="1" outlineLevel="1">
      <c r="A34"/>
      <c r="B34" s="7" t="s">
        <v>24</v>
      </c>
      <c r="C34" s="29"/>
      <c r="D34" s="42">
        <v>504596.88</v>
      </c>
    </row>
    <row r="35" spans="1:6" ht="13.35" customHeight="1" outlineLevel="1">
      <c r="A35"/>
      <c r="B35" s="7" t="s">
        <v>25</v>
      </c>
      <c r="C35" s="28"/>
      <c r="D35" s="42">
        <v>38740</v>
      </c>
    </row>
    <row r="36" spans="1:6" ht="13.35" customHeight="1" outlineLevel="1">
      <c r="A36"/>
      <c r="B36" s="7" t="s">
        <v>26</v>
      </c>
      <c r="C36" s="29"/>
      <c r="D36" s="42">
        <v>72381.100000000006</v>
      </c>
    </row>
    <row r="37" spans="1:6" ht="13.35" customHeight="1" outlineLevel="1">
      <c r="A37"/>
      <c r="B37" s="7" t="s">
        <v>27</v>
      </c>
      <c r="C37" s="29"/>
      <c r="D37" s="42">
        <v>482946.36</v>
      </c>
    </row>
    <row r="38" spans="1:6" ht="13.35" customHeight="1" outlineLevel="1">
      <c r="A38"/>
      <c r="B38" s="7" t="s">
        <v>28</v>
      </c>
      <c r="C38" s="28"/>
      <c r="D38" s="42">
        <v>1200</v>
      </c>
    </row>
    <row r="39" spans="1:6" ht="13.35" customHeight="1" outlineLevel="1">
      <c r="A39"/>
      <c r="B39" s="7" t="s">
        <v>29</v>
      </c>
      <c r="C39" s="28"/>
      <c r="D39" s="42">
        <v>88206.32</v>
      </c>
      <c r="F39" s="12"/>
    </row>
    <row r="40" spans="1:6" ht="25.35" customHeight="1" outlineLevel="1">
      <c r="A40"/>
      <c r="B40" s="7" t="s">
        <v>30</v>
      </c>
      <c r="C40" s="29"/>
      <c r="D40" s="42">
        <v>230539.55</v>
      </c>
      <c r="F40" s="12"/>
    </row>
    <row r="41" spans="1:6" ht="13.35" customHeight="1" outlineLevel="1" thickBot="1">
      <c r="A41"/>
      <c r="B41" s="9" t="s">
        <v>31</v>
      </c>
      <c r="C41" s="32"/>
      <c r="D41" s="45">
        <v>721049.23</v>
      </c>
    </row>
    <row r="42" spans="1:6" ht="25.35" customHeight="1" thickBot="1">
      <c r="A42"/>
      <c r="B42" s="3" t="s">
        <v>91</v>
      </c>
      <c r="C42" s="26"/>
      <c r="D42" s="40">
        <f>SUM(D43:D93)</f>
        <v>568724.57999999996</v>
      </c>
    </row>
    <row r="43" spans="1:6" ht="13.35" customHeight="1" outlineLevel="1">
      <c r="A43"/>
      <c r="B43" s="5" t="s">
        <v>32</v>
      </c>
      <c r="C43" s="27">
        <v>130</v>
      </c>
      <c r="D43" s="41">
        <v>5200</v>
      </c>
    </row>
    <row r="44" spans="1:6" ht="13.35" customHeight="1" outlineLevel="1">
      <c r="A44"/>
      <c r="B44" s="7" t="s">
        <v>33</v>
      </c>
      <c r="C44" s="28">
        <v>10</v>
      </c>
      <c r="D44" s="42">
        <v>2060</v>
      </c>
    </row>
    <row r="45" spans="1:6" ht="13.35" customHeight="1" outlineLevel="1">
      <c r="A45"/>
      <c r="B45" s="7" t="s">
        <v>34</v>
      </c>
      <c r="C45" s="28">
        <v>6</v>
      </c>
      <c r="D45" s="42">
        <v>4800</v>
      </c>
    </row>
    <row r="46" spans="1:6" ht="13.35" customHeight="1" outlineLevel="1">
      <c r="A46"/>
      <c r="B46" s="7" t="s">
        <v>35</v>
      </c>
      <c r="C46" s="28">
        <v>2</v>
      </c>
      <c r="D46" s="42">
        <v>1100</v>
      </c>
    </row>
    <row r="47" spans="1:6" ht="13.35" customHeight="1" outlineLevel="1">
      <c r="A47"/>
      <c r="B47" s="7" t="s">
        <v>36</v>
      </c>
      <c r="C47" s="28">
        <v>9</v>
      </c>
      <c r="D47" s="42">
        <v>1008</v>
      </c>
    </row>
    <row r="48" spans="1:6" ht="13.35" customHeight="1" outlineLevel="1">
      <c r="A48"/>
      <c r="B48" s="7" t="s">
        <v>37</v>
      </c>
      <c r="C48" s="28">
        <v>1</v>
      </c>
      <c r="D48" s="46">
        <v>340</v>
      </c>
    </row>
    <row r="49" spans="1:4" ht="13.35" customHeight="1" outlineLevel="1">
      <c r="A49"/>
      <c r="B49" s="7" t="s">
        <v>38</v>
      </c>
      <c r="C49" s="28">
        <v>0.09</v>
      </c>
      <c r="D49" s="42">
        <v>5274.9</v>
      </c>
    </row>
    <row r="50" spans="1:4" ht="13.35" customHeight="1" outlineLevel="1">
      <c r="A50"/>
      <c r="B50" s="7" t="s">
        <v>39</v>
      </c>
      <c r="C50" s="28">
        <v>8</v>
      </c>
      <c r="D50" s="42">
        <v>2696</v>
      </c>
    </row>
    <row r="51" spans="1:4" ht="13.35" customHeight="1" outlineLevel="1">
      <c r="A51"/>
      <c r="B51" s="7" t="s">
        <v>40</v>
      </c>
      <c r="C51" s="28">
        <v>6</v>
      </c>
      <c r="D51" s="46">
        <v>942</v>
      </c>
    </row>
    <row r="52" spans="1:4" ht="13.35" customHeight="1" outlineLevel="1">
      <c r="A52"/>
      <c r="B52" s="7" t="s">
        <v>41</v>
      </c>
      <c r="C52" s="28">
        <v>5</v>
      </c>
      <c r="D52" s="42">
        <v>23388</v>
      </c>
    </row>
    <row r="53" spans="1:4" ht="13.35" customHeight="1" outlineLevel="1">
      <c r="A53"/>
      <c r="B53" s="7" t="s">
        <v>42</v>
      </c>
      <c r="C53" s="28">
        <v>859</v>
      </c>
      <c r="D53" s="42">
        <v>43809</v>
      </c>
    </row>
    <row r="54" spans="1:4" ht="13.35" customHeight="1" outlineLevel="1">
      <c r="A54"/>
      <c r="B54" s="7" t="s">
        <v>43</v>
      </c>
      <c r="C54" s="28">
        <v>0.96</v>
      </c>
      <c r="D54" s="42">
        <v>1413.28</v>
      </c>
    </row>
    <row r="55" spans="1:4" ht="13.35" customHeight="1" outlineLevel="1">
      <c r="A55"/>
      <c r="B55" s="7" t="s">
        <v>44</v>
      </c>
      <c r="C55" s="28">
        <v>4.7</v>
      </c>
      <c r="D55" s="42">
        <v>4709.3999999999996</v>
      </c>
    </row>
    <row r="56" spans="1:4" ht="13.35" customHeight="1" outlineLevel="1">
      <c r="A56"/>
      <c r="B56" s="7" t="s">
        <v>45</v>
      </c>
      <c r="C56" s="28">
        <v>3</v>
      </c>
      <c r="D56" s="42">
        <v>1496</v>
      </c>
    </row>
    <row r="57" spans="1:4" ht="13.35" customHeight="1" outlineLevel="1">
      <c r="A57"/>
      <c r="B57" s="7" t="s">
        <v>46</v>
      </c>
      <c r="C57" s="28">
        <v>2</v>
      </c>
      <c r="D57" s="46">
        <v>416</v>
      </c>
    </row>
    <row r="58" spans="1:4" ht="13.35" customHeight="1" outlineLevel="1">
      <c r="A58"/>
      <c r="B58" s="7" t="s">
        <v>47</v>
      </c>
      <c r="C58" s="28">
        <v>1</v>
      </c>
      <c r="D58" s="46">
        <v>580</v>
      </c>
    </row>
    <row r="59" spans="1:4" ht="13.35" customHeight="1" outlineLevel="1">
      <c r="A59"/>
      <c r="B59" s="7" t="s">
        <v>48</v>
      </c>
      <c r="C59" s="28">
        <v>3</v>
      </c>
      <c r="D59" s="46">
        <v>459</v>
      </c>
    </row>
    <row r="60" spans="1:4" ht="13.35" customHeight="1" outlineLevel="1">
      <c r="A60"/>
      <c r="B60" s="7" t="s">
        <v>49</v>
      </c>
      <c r="C60" s="28">
        <v>1</v>
      </c>
      <c r="D60" s="42">
        <v>2005</v>
      </c>
    </row>
    <row r="61" spans="1:4" ht="13.35" customHeight="1" outlineLevel="1">
      <c r="A61"/>
      <c r="B61" s="7" t="s">
        <v>50</v>
      </c>
      <c r="C61" s="28">
        <v>60</v>
      </c>
      <c r="D61" s="42">
        <v>8520</v>
      </c>
    </row>
    <row r="62" spans="1:4" ht="13.35" customHeight="1" outlineLevel="1">
      <c r="A62"/>
      <c r="B62" s="7" t="s">
        <v>51</v>
      </c>
      <c r="C62" s="28">
        <v>99</v>
      </c>
      <c r="D62" s="42">
        <v>9405</v>
      </c>
    </row>
    <row r="63" spans="1:4" ht="13.35" customHeight="1" outlineLevel="1">
      <c r="A63"/>
      <c r="B63" s="7" t="s">
        <v>52</v>
      </c>
      <c r="C63" s="28">
        <v>42</v>
      </c>
      <c r="D63" s="42">
        <v>10752</v>
      </c>
    </row>
    <row r="64" spans="1:4" ht="13.35" customHeight="1" outlineLevel="1">
      <c r="A64"/>
      <c r="B64" s="7" t="s">
        <v>53</v>
      </c>
      <c r="C64" s="28">
        <v>397</v>
      </c>
      <c r="D64" s="42">
        <v>37715</v>
      </c>
    </row>
    <row r="65" spans="1:4" ht="13.35" customHeight="1" outlineLevel="1">
      <c r="A65"/>
      <c r="B65" s="7" t="s">
        <v>54</v>
      </c>
      <c r="C65" s="28">
        <v>1</v>
      </c>
      <c r="D65" s="46">
        <v>735</v>
      </c>
    </row>
    <row r="66" spans="1:4" ht="13.35" customHeight="1" outlineLevel="1">
      <c r="A66"/>
      <c r="B66" s="7" t="s">
        <v>55</v>
      </c>
      <c r="C66" s="28">
        <v>3</v>
      </c>
      <c r="D66" s="42">
        <v>5739</v>
      </c>
    </row>
    <row r="67" spans="1:4" ht="13.35" customHeight="1" outlineLevel="1">
      <c r="A67"/>
      <c r="B67" s="7" t="s">
        <v>93</v>
      </c>
      <c r="C67" s="28">
        <v>4</v>
      </c>
      <c r="D67" s="42">
        <v>3640</v>
      </c>
    </row>
    <row r="68" spans="1:4" ht="13.35" customHeight="1" outlineLevel="1">
      <c r="A68"/>
      <c r="B68" s="7" t="s">
        <v>56</v>
      </c>
      <c r="C68" s="28">
        <v>4</v>
      </c>
      <c r="D68" s="42">
        <v>8276</v>
      </c>
    </row>
    <row r="69" spans="1:4" ht="13.35" customHeight="1" outlineLevel="1">
      <c r="A69"/>
      <c r="B69" s="7" t="s">
        <v>57</v>
      </c>
      <c r="C69" s="28">
        <v>12</v>
      </c>
      <c r="D69" s="42">
        <v>3276</v>
      </c>
    </row>
    <row r="70" spans="1:4" ht="13.35" customHeight="1" outlineLevel="1">
      <c r="A70"/>
      <c r="B70" s="7" t="s">
        <v>58</v>
      </c>
      <c r="C70" s="28">
        <v>1</v>
      </c>
      <c r="D70" s="46">
        <v>498</v>
      </c>
    </row>
    <row r="71" spans="1:4" ht="13.35" customHeight="1" outlineLevel="1">
      <c r="A71"/>
      <c r="B71" s="7" t="s">
        <v>59</v>
      </c>
      <c r="C71" s="28">
        <v>1</v>
      </c>
      <c r="D71" s="46">
        <v>721</v>
      </c>
    </row>
    <row r="72" spans="1:4" ht="13.35" customHeight="1" outlineLevel="1">
      <c r="A72"/>
      <c r="B72" s="7" t="s">
        <v>61</v>
      </c>
      <c r="C72" s="28">
        <v>115</v>
      </c>
      <c r="D72" s="42">
        <v>27798</v>
      </c>
    </row>
    <row r="73" spans="1:4" ht="13.35" customHeight="1" outlineLevel="1">
      <c r="A73"/>
      <c r="B73" s="7" t="s">
        <v>62</v>
      </c>
      <c r="C73" s="28">
        <v>5.5</v>
      </c>
      <c r="D73" s="42">
        <v>3938</v>
      </c>
    </row>
    <row r="74" spans="1:4" ht="13.35" customHeight="1" outlineLevel="1">
      <c r="A74"/>
      <c r="B74" s="7" t="s">
        <v>63</v>
      </c>
      <c r="C74" s="28">
        <v>15</v>
      </c>
      <c r="D74" s="42">
        <v>108884</v>
      </c>
    </row>
    <row r="75" spans="1:4" ht="13.35" customHeight="1" outlineLevel="1">
      <c r="A75"/>
      <c r="B75" s="7" t="s">
        <v>64</v>
      </c>
      <c r="C75" s="28">
        <v>93</v>
      </c>
      <c r="D75" s="42">
        <v>46591</v>
      </c>
    </row>
    <row r="76" spans="1:4" ht="13.35" customHeight="1" outlineLevel="1">
      <c r="A76"/>
      <c r="B76" s="7" t="s">
        <v>94</v>
      </c>
      <c r="C76" s="28">
        <v>15</v>
      </c>
      <c r="D76" s="42">
        <v>8790</v>
      </c>
    </row>
    <row r="77" spans="1:4" ht="13.35" customHeight="1" outlineLevel="1">
      <c r="A77"/>
      <c r="B77" s="7" t="s">
        <v>65</v>
      </c>
      <c r="C77" s="28">
        <v>45</v>
      </c>
      <c r="D77" s="42">
        <v>27540</v>
      </c>
    </row>
    <row r="78" spans="1:4" ht="13.35" customHeight="1" outlineLevel="1">
      <c r="A78"/>
      <c r="B78" s="7" t="s">
        <v>66</v>
      </c>
      <c r="C78" s="28">
        <v>38</v>
      </c>
      <c r="D78" s="42">
        <v>24204</v>
      </c>
    </row>
    <row r="79" spans="1:4" ht="13.35" customHeight="1" outlineLevel="1">
      <c r="A79"/>
      <c r="B79" s="7" t="s">
        <v>67</v>
      </c>
      <c r="C79" s="28">
        <v>40</v>
      </c>
      <c r="D79" s="42">
        <v>19705</v>
      </c>
    </row>
    <row r="80" spans="1:4" ht="13.35" customHeight="1" outlineLevel="1">
      <c r="A80"/>
      <c r="B80" s="7" t="s">
        <v>68</v>
      </c>
      <c r="C80" s="28">
        <v>117</v>
      </c>
      <c r="D80" s="42">
        <v>20080</v>
      </c>
    </row>
    <row r="81" spans="1:4" ht="13.35" customHeight="1" outlineLevel="1">
      <c r="A81"/>
      <c r="B81" s="7" t="s">
        <v>69</v>
      </c>
      <c r="C81" s="28">
        <v>1</v>
      </c>
      <c r="D81" s="46">
        <v>278</v>
      </c>
    </row>
    <row r="82" spans="1:4" ht="13.35" customHeight="1" outlineLevel="1">
      <c r="A82"/>
      <c r="B82" s="7" t="s">
        <v>70</v>
      </c>
      <c r="C82" s="28">
        <v>3</v>
      </c>
      <c r="D82" s="42">
        <v>1316</v>
      </c>
    </row>
    <row r="83" spans="1:4" ht="13.35" customHeight="1" outlineLevel="1">
      <c r="A83"/>
      <c r="B83" s="7" t="s">
        <v>72</v>
      </c>
      <c r="C83" s="28">
        <v>6</v>
      </c>
      <c r="D83" s="42">
        <v>4584</v>
      </c>
    </row>
    <row r="84" spans="1:4" ht="13.35" customHeight="1" outlineLevel="1">
      <c r="A84"/>
      <c r="B84" s="7" t="s">
        <v>73</v>
      </c>
      <c r="C84" s="28">
        <v>6</v>
      </c>
      <c r="D84" s="42">
        <v>1002</v>
      </c>
    </row>
    <row r="85" spans="1:4" ht="13.35" customHeight="1" outlineLevel="1">
      <c r="A85"/>
      <c r="B85" s="7" t="s">
        <v>74</v>
      </c>
      <c r="C85" s="28">
        <v>36</v>
      </c>
      <c r="D85" s="42">
        <v>8892</v>
      </c>
    </row>
    <row r="86" spans="1:4" ht="13.35" customHeight="1" outlineLevel="1">
      <c r="A86"/>
      <c r="B86" s="7" t="s">
        <v>75</v>
      </c>
      <c r="C86" s="28">
        <v>96</v>
      </c>
      <c r="D86" s="42">
        <v>24820</v>
      </c>
    </row>
    <row r="87" spans="1:4" ht="13.35" customHeight="1" outlineLevel="1">
      <c r="A87"/>
      <c r="B87" s="7" t="s">
        <v>76</v>
      </c>
      <c r="C87" s="28">
        <v>2</v>
      </c>
      <c r="D87" s="42">
        <v>1720</v>
      </c>
    </row>
    <row r="88" spans="1:4" ht="13.35" customHeight="1" outlineLevel="1">
      <c r="A88"/>
      <c r="B88" s="7" t="s">
        <v>77</v>
      </c>
      <c r="C88" s="28">
        <v>16</v>
      </c>
      <c r="D88" s="42">
        <v>10640</v>
      </c>
    </row>
    <row r="89" spans="1:4" ht="13.35" customHeight="1" outlineLevel="1">
      <c r="A89"/>
      <c r="B89" s="7" t="s">
        <v>78</v>
      </c>
      <c r="C89" s="28">
        <v>1</v>
      </c>
      <c r="D89" s="42">
        <v>3570</v>
      </c>
    </row>
    <row r="90" spans="1:4" ht="13.35" customHeight="1" outlineLevel="1">
      <c r="A90"/>
      <c r="B90" s="7" t="s">
        <v>95</v>
      </c>
      <c r="C90" s="28">
        <v>3</v>
      </c>
      <c r="D90" s="42">
        <v>1455</v>
      </c>
    </row>
    <row r="91" spans="1:4" ht="13.35" customHeight="1" outlineLevel="1">
      <c r="A91"/>
      <c r="B91" s="7" t="s">
        <v>79</v>
      </c>
      <c r="C91" s="28">
        <v>23</v>
      </c>
      <c r="D91" s="42">
        <v>22011</v>
      </c>
    </row>
    <row r="92" spans="1:4" ht="13.35" customHeight="1" outlineLevel="1">
      <c r="A92"/>
      <c r="B92" s="7" t="s">
        <v>80</v>
      </c>
      <c r="C92" s="28">
        <v>1</v>
      </c>
      <c r="D92" s="46">
        <v>843</v>
      </c>
    </row>
    <row r="93" spans="1:4" ht="13.35" customHeight="1" outlineLevel="1" thickBot="1">
      <c r="A93"/>
      <c r="B93" s="9" t="s">
        <v>81</v>
      </c>
      <c r="C93" s="33">
        <v>6</v>
      </c>
      <c r="D93" s="45">
        <v>9090</v>
      </c>
    </row>
    <row r="94" spans="1:4" ht="13.35" customHeight="1" thickBot="1">
      <c r="A94"/>
      <c r="B94" s="3" t="s">
        <v>92</v>
      </c>
      <c r="C94" s="26"/>
      <c r="D94" s="40">
        <f>SUM(D95:D96)</f>
        <v>265734</v>
      </c>
    </row>
    <row r="95" spans="1:4" ht="13.35" customHeight="1" outlineLevel="1">
      <c r="A95"/>
      <c r="B95" s="5" t="s">
        <v>96</v>
      </c>
      <c r="C95" s="34"/>
      <c r="D95" s="41">
        <v>121200</v>
      </c>
    </row>
    <row r="96" spans="1:4" ht="13.35" customHeight="1" outlineLevel="1" thickBot="1">
      <c r="A96"/>
      <c r="B96" s="11" t="s">
        <v>60</v>
      </c>
      <c r="C96" s="35"/>
      <c r="D96" s="47">
        <v>144534</v>
      </c>
    </row>
    <row r="97" spans="1:4" ht="42.6" customHeight="1" thickBot="1">
      <c r="A97"/>
      <c r="B97" s="15" t="s">
        <v>82</v>
      </c>
      <c r="C97" s="36"/>
      <c r="D97" s="48">
        <f>D94+D42+D21</f>
        <v>5196635.22</v>
      </c>
    </row>
    <row r="98" spans="1:4" ht="15.6" customHeight="1" thickBot="1">
      <c r="A98"/>
      <c r="B98" s="24" t="s">
        <v>99</v>
      </c>
      <c r="C98" s="37"/>
      <c r="D98" s="49">
        <f>137744.86+18755.33</f>
        <v>156500.19</v>
      </c>
    </row>
    <row r="99" spans="1:4" ht="56.25" customHeight="1" thickBot="1">
      <c r="A99"/>
      <c r="B99" s="15" t="s">
        <v>98</v>
      </c>
      <c r="C99" s="38"/>
      <c r="D99" s="50">
        <f>D97+D98</f>
        <v>5353135.41</v>
      </c>
    </row>
    <row r="100" spans="1:4" ht="67.5" customHeight="1" thickBot="1">
      <c r="A100"/>
      <c r="B100" s="25" t="s">
        <v>83</v>
      </c>
      <c r="C100" s="39"/>
      <c r="D100" s="51">
        <f>D16-D97-D98-D11+D36</f>
        <v>-260638.00999999934</v>
      </c>
    </row>
  </sheetData>
  <mergeCells count="13">
    <mergeCell ref="B19:B20"/>
    <mergeCell ref="C19:C20"/>
    <mergeCell ref="D19:D20"/>
    <mergeCell ref="B2:D2"/>
    <mergeCell ref="B3:D3"/>
    <mergeCell ref="B4:D4"/>
    <mergeCell ref="B5:D5"/>
    <mergeCell ref="B7:D7"/>
    <mergeCell ref="B8:B9"/>
    <mergeCell ref="C8:C9"/>
    <mergeCell ref="D8:D9"/>
    <mergeCell ref="C17:D17"/>
    <mergeCell ref="B18:D18"/>
  </mergeCells>
  <pageMargins left="0" right="0" top="0" bottom="0" header="0" footer="0"/>
  <pageSetup paperSize="9" scale="91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Бел.48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pc </cp:lastModifiedBy>
  <cp:revision>1</cp:revision>
  <cp:lastPrinted>2015-03-25T13:11:18Z</cp:lastPrinted>
  <dcterms:created xsi:type="dcterms:W3CDTF">2015-03-06T10:57:30Z</dcterms:created>
  <dcterms:modified xsi:type="dcterms:W3CDTF">2015-03-25T13:11:29Z</dcterms:modified>
</cp:coreProperties>
</file>