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c 01 октября 2015г. УМКД" sheetId="1" r:id="rId1"/>
  </sheets>
  <definedNames>
    <definedName name="_xlnm.Print_Area" localSheetId="0">'c 01 октября 2015г. УМКД'!$A$1:$AD$37</definedName>
  </definedNames>
  <calcPr fullCalcOnLoad="1"/>
</workbook>
</file>

<file path=xl/sharedStrings.xml><?xml version="1.0" encoding="utf-8"?>
<sst xmlns="http://schemas.openxmlformats.org/spreadsheetml/2006/main" count="73" uniqueCount="60">
  <si>
    <t>Теплоэнергия</t>
  </si>
  <si>
    <t>Норма</t>
  </si>
  <si>
    <t>Отопление</t>
  </si>
  <si>
    <t>ХВС "Брянскгорводоканал"</t>
  </si>
  <si>
    <t>КНС "Брянскгорводоканал"</t>
  </si>
  <si>
    <t>Счетчик</t>
  </si>
  <si>
    <t>Адрес дома</t>
  </si>
  <si>
    <t>Утверждаю _________________________</t>
  </si>
  <si>
    <t>Цена Гкал.  (руб.)</t>
  </si>
  <si>
    <t xml:space="preserve">Общая площадь, м2 </t>
  </si>
  <si>
    <t>S офисов</t>
  </si>
  <si>
    <t>S кв-р</t>
  </si>
  <si>
    <t>Итого</t>
  </si>
  <si>
    <t>Тариф, руб./м2</t>
  </si>
  <si>
    <t>мкр. Московский, 36</t>
  </si>
  <si>
    <t>мкр. Московский, 58</t>
  </si>
  <si>
    <t>Утилизация ТБО, ОАО "Чистая планета"</t>
  </si>
  <si>
    <t>Тариф (руб./м3)</t>
  </si>
  <si>
    <t>Дополнительные услуги</t>
  </si>
  <si>
    <t>"______" ________________ 2015 г.</t>
  </si>
  <si>
    <t>Электроэнергия ООО "Тэк - Энерго"</t>
  </si>
  <si>
    <t>Тариф по статье "кодовый замок" поставщики -  ООО "Астра", ООО " Мобис" для абонентов составил 23,00 рублей.</t>
  </si>
  <si>
    <t>Тариф по статье "кодовый замок" поставщик - ООО "Цифрал - Сервис - Брянск", для абонентов составил 25,00 рублей.</t>
  </si>
  <si>
    <t>Горячее водоснабжение</t>
  </si>
  <si>
    <t>Управление, содержание и текущий ремонт МОП</t>
  </si>
  <si>
    <t>Тариф/1кВт</t>
  </si>
  <si>
    <t>Цена м3, руб.</t>
  </si>
  <si>
    <t>насосная - 3,24 руб./1кВт</t>
  </si>
  <si>
    <t>Зам. директора по экономике и финансам                                      Д.В. Сазонова</t>
  </si>
  <si>
    <t>Гл. бухгалтер                                     Е.Н. Матвеева</t>
  </si>
  <si>
    <t>Начальник РКО                                Е.В. Алексеенкова</t>
  </si>
  <si>
    <t>Экономист                                              Н.Б. Хабарова</t>
  </si>
  <si>
    <t>Гл. электромеханик                                           Г.Л. Фетисов</t>
  </si>
  <si>
    <t>СПРАВОЧНО: Поставщики теплоэнергии ст-ть 1 Гкал. (с НДС).</t>
  </si>
  <si>
    <r>
      <t>ГУП  "Брянсккоммунэнерго" -  2 036,27 (П</t>
    </r>
    <r>
      <rPr>
        <sz val="10"/>
        <rFont val="Arial"/>
        <family val="2"/>
      </rPr>
      <t>риказ УГРТ Брянской области № 55/8-т от 19.12.14г.).</t>
    </r>
  </si>
  <si>
    <t>СПРАВОЧНО: Поставщики  ГВС ст-ть 1 куб.м.  (с НДС).</t>
  </si>
  <si>
    <r>
      <t xml:space="preserve">ГУП  "Брянсккоммунэнерго" -  132,53 </t>
    </r>
    <r>
      <rPr>
        <sz val="10"/>
        <rFont val="Arial"/>
        <family val="2"/>
      </rPr>
      <t>(Приказ УГРТ Брянской области № 55/18-гвс от 19.12.14г.).</t>
    </r>
  </si>
  <si>
    <t>СПРАВОЧНО: Поставщик  ХВС и КНС.</t>
  </si>
  <si>
    <r>
      <t xml:space="preserve">МУП  "Брянскгорводоканал" -  </t>
    </r>
    <r>
      <rPr>
        <sz val="10"/>
        <rFont val="Arial"/>
        <family val="2"/>
      </rPr>
      <t>(Приказ УГРТ Брянской области № 55/19-вк от 19.12.14г.).</t>
    </r>
  </si>
  <si>
    <t>СПРАВОЧНО: Поставщик  Утилизации ТБО.</t>
  </si>
  <si>
    <r>
      <t xml:space="preserve">ОАО  "Чистая планета" -  </t>
    </r>
    <r>
      <rPr>
        <sz val="10"/>
        <rFont val="Arial"/>
        <family val="2"/>
      </rPr>
      <t>(Приказ УГРТ Брянской области № 20/4-ут от 19.06.13г.).</t>
    </r>
  </si>
  <si>
    <t>СПРАВОЧНО: Электрическая энергия</t>
  </si>
  <si>
    <t>Приказ УГРТ Брянской области № 7/6-э от 26.03.15г.).</t>
  </si>
  <si>
    <t>Тариф на кв.м., (руб./м2)</t>
  </si>
  <si>
    <t>Тариф на кв.м. кв-ры с ИПУ, (руб./м2)</t>
  </si>
  <si>
    <t>Норматив, (руб./чел.)</t>
  </si>
  <si>
    <t>Всего</t>
  </si>
  <si>
    <t>Лифт</t>
  </si>
  <si>
    <t>ТО газсетей</t>
  </si>
  <si>
    <t>Директор ООО "УМКД"Таймыр" А. Е. Шмелева</t>
  </si>
  <si>
    <t>Б-р 50-лет Октябр, 9</t>
  </si>
  <si>
    <t>ул. 9 Января, 48 (5-эт.)</t>
  </si>
  <si>
    <t>ул. 9 Января, 48 (9-эт.)</t>
  </si>
  <si>
    <r>
      <t>ООО "Теплосистема" -  1 707,91 (П</t>
    </r>
    <r>
      <rPr>
        <sz val="10"/>
        <rFont val="Arial"/>
        <family val="2"/>
      </rPr>
      <t>риказ УГРТ Брянской области № 51/2-т от 01.12.14г.).</t>
    </r>
  </si>
  <si>
    <r>
      <t>ООО "Теплосистема" -  103,29 (П</t>
    </r>
    <r>
      <rPr>
        <sz val="10"/>
        <rFont val="Arial"/>
        <family val="2"/>
      </rPr>
      <t>риказ УГРТ Брянской области № 55/13-гвс от 19.12.14г.).</t>
    </r>
  </si>
  <si>
    <t>мкр. Московский, 40</t>
  </si>
  <si>
    <t>мкр. Московский, 38</t>
  </si>
  <si>
    <t>Тарифы на жилищно-коммунальные услуги с 01 октября 2015 года по УМКД "Таймыр"</t>
  </si>
  <si>
    <t>фактическое потребление</t>
  </si>
  <si>
    <t>мкр. Московский, 42/2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</si>
</sst>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"/>
  </numFmts>
  <fonts count="46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4"/>
      <name val="Arial"/>
      <family val="2"/>
    </font>
    <font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/>
    </xf>
    <xf numFmtId="4" fontId="0" fillId="0" borderId="0" xfId="0" applyNumberFormat="1" applyFill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horizontal="center"/>
    </xf>
    <xf numFmtId="4" fontId="0" fillId="0" borderId="0" xfId="0" applyNumberFormat="1" applyBorder="1" applyAlignment="1">
      <alignment horizontal="center"/>
    </xf>
    <xf numFmtId="181" fontId="0" fillId="0" borderId="0" xfId="0" applyNumberFormat="1" applyBorder="1" applyAlignment="1">
      <alignment horizontal="center"/>
    </xf>
    <xf numFmtId="49" fontId="7" fillId="0" borderId="0" xfId="0" applyNumberFormat="1" applyFont="1" applyAlignment="1">
      <alignment vertical="justify" wrapText="1"/>
    </xf>
    <xf numFmtId="0" fontId="7" fillId="0" borderId="0" xfId="0" applyFont="1" applyAlignment="1">
      <alignment vertical="justify" wrapText="1"/>
    </xf>
    <xf numFmtId="0" fontId="0" fillId="0" borderId="0" xfId="0" applyFill="1" applyAlignment="1">
      <alignment/>
    </xf>
    <xf numFmtId="0" fontId="0" fillId="0" borderId="0" xfId="0" applyAlignment="1">
      <alignment vertical="justify" wrapText="1"/>
    </xf>
    <xf numFmtId="0" fontId="4" fillId="33" borderId="10" xfId="0" applyFont="1" applyFill="1" applyBorder="1" applyAlignment="1">
      <alignment/>
    </xf>
    <xf numFmtId="4" fontId="4" fillId="33" borderId="11" xfId="0" applyNumberFormat="1" applyFont="1" applyFill="1" applyBorder="1" applyAlignment="1">
      <alignment horizontal="center" vertical="center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4" fontId="4" fillId="33" borderId="16" xfId="0" applyNumberFormat="1" applyFont="1" applyFill="1" applyBorder="1" applyAlignment="1">
      <alignment horizontal="right" vertical="center"/>
    </xf>
    <xf numFmtId="0" fontId="0" fillId="33" borderId="17" xfId="0" applyFill="1" applyBorder="1" applyAlignment="1">
      <alignment horizontal="right" vertical="center"/>
    </xf>
    <xf numFmtId="0" fontId="4" fillId="33" borderId="18" xfId="0" applyFont="1" applyFill="1" applyBorder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4" fontId="0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/>
    </xf>
    <xf numFmtId="0" fontId="7" fillId="0" borderId="0" xfId="0" applyFont="1" applyBorder="1" applyAlignment="1">
      <alignment vertical="justify" wrapText="1"/>
    </xf>
    <xf numFmtId="0" fontId="8" fillId="0" borderId="0" xfId="0" applyFont="1" applyAlignment="1">
      <alignment wrapText="1"/>
    </xf>
    <xf numFmtId="180" fontId="0" fillId="0" borderId="0" xfId="0" applyNumberFormat="1" applyFont="1" applyFill="1" applyBorder="1" applyAlignment="1">
      <alignment horizontal="left"/>
    </xf>
    <xf numFmtId="4" fontId="0" fillId="0" borderId="0" xfId="0" applyNumberFormat="1" applyFont="1" applyFill="1" applyBorder="1" applyAlignment="1">
      <alignment horizontal="left"/>
    </xf>
    <xf numFmtId="4" fontId="7" fillId="0" borderId="0" xfId="0" applyNumberFormat="1" applyFont="1" applyAlignment="1">
      <alignment vertical="justify" wrapText="1"/>
    </xf>
    <xf numFmtId="0" fontId="4" fillId="0" borderId="0" xfId="0" applyFont="1" applyFill="1" applyBorder="1" applyAlignment="1">
      <alignment/>
    </xf>
    <xf numFmtId="0" fontId="9" fillId="0" borderId="0" xfId="0" applyFont="1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/>
    </xf>
    <xf numFmtId="4" fontId="4" fillId="33" borderId="11" xfId="0" applyNumberFormat="1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2" fontId="4" fillId="33" borderId="11" xfId="0" applyNumberFormat="1" applyFont="1" applyFill="1" applyBorder="1" applyAlignment="1">
      <alignment horizontal="center" vertical="center"/>
    </xf>
    <xf numFmtId="4" fontId="4" fillId="33" borderId="19" xfId="0" applyNumberFormat="1" applyFont="1" applyFill="1" applyBorder="1" applyAlignment="1">
      <alignment horizontal="center"/>
    </xf>
    <xf numFmtId="0" fontId="0" fillId="33" borderId="13" xfId="0" applyFill="1" applyBorder="1" applyAlignment="1">
      <alignment/>
    </xf>
    <xf numFmtId="0" fontId="4" fillId="33" borderId="20" xfId="0" applyFont="1" applyFill="1" applyBorder="1" applyAlignment="1">
      <alignment horizontal="center"/>
    </xf>
    <xf numFmtId="4" fontId="0" fillId="33" borderId="21" xfId="0" applyNumberFormat="1" applyFill="1" applyBorder="1" applyAlignment="1">
      <alignment horizontal="center"/>
    </xf>
    <xf numFmtId="4" fontId="4" fillId="33" borderId="22" xfId="0" applyNumberFormat="1" applyFont="1" applyFill="1" applyBorder="1" applyAlignment="1">
      <alignment horizontal="center"/>
    </xf>
    <xf numFmtId="4" fontId="4" fillId="33" borderId="23" xfId="0" applyNumberFormat="1" applyFont="1" applyFill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2" fontId="4" fillId="33" borderId="20" xfId="0" applyNumberFormat="1" applyFont="1" applyFill="1" applyBorder="1" applyAlignment="1">
      <alignment horizontal="center" vertical="center"/>
    </xf>
    <xf numFmtId="0" fontId="0" fillId="33" borderId="21" xfId="0" applyFill="1" applyBorder="1" applyAlignment="1">
      <alignment/>
    </xf>
    <xf numFmtId="0" fontId="0" fillId="33" borderId="23" xfId="0" applyFill="1" applyBorder="1" applyAlignment="1">
      <alignment/>
    </xf>
    <xf numFmtId="4" fontId="4" fillId="33" borderId="24" xfId="0" applyNumberFormat="1" applyFont="1" applyFill="1" applyBorder="1" applyAlignment="1">
      <alignment horizontal="right" vertical="center"/>
    </xf>
    <xf numFmtId="4" fontId="0" fillId="33" borderId="25" xfId="0" applyNumberFormat="1" applyFill="1" applyBorder="1" applyAlignment="1">
      <alignment horizontal="right" vertical="center"/>
    </xf>
    <xf numFmtId="4" fontId="10" fillId="33" borderId="16" xfId="0" applyNumberFormat="1" applyFont="1" applyFill="1" applyBorder="1" applyAlignment="1">
      <alignment horizontal="left" vertical="center" wrapText="1"/>
    </xf>
    <xf numFmtId="4" fontId="4" fillId="33" borderId="16" xfId="0" applyNumberFormat="1" applyFont="1" applyFill="1" applyBorder="1" applyAlignment="1">
      <alignment horizontal="center"/>
    </xf>
    <xf numFmtId="4" fontId="0" fillId="33" borderId="17" xfId="0" applyNumberFormat="1" applyFill="1" applyBorder="1" applyAlignment="1">
      <alignment/>
    </xf>
    <xf numFmtId="186" fontId="4" fillId="33" borderId="22" xfId="0" applyNumberFormat="1" applyFont="1" applyFill="1" applyBorder="1" applyAlignment="1">
      <alignment horizontal="center" vertical="center"/>
    </xf>
    <xf numFmtId="186" fontId="4" fillId="33" borderId="11" xfId="0" applyNumberFormat="1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4" fontId="4" fillId="33" borderId="27" xfId="0" applyNumberFormat="1" applyFont="1" applyFill="1" applyBorder="1" applyAlignment="1">
      <alignment horizontal="center"/>
    </xf>
    <xf numFmtId="0" fontId="4" fillId="33" borderId="27" xfId="0" applyFont="1" applyFill="1" applyBorder="1" applyAlignment="1">
      <alignment horizontal="center"/>
    </xf>
    <xf numFmtId="2" fontId="4" fillId="33" borderId="28" xfId="0" applyNumberFormat="1" applyFont="1" applyFill="1" applyBorder="1" applyAlignment="1">
      <alignment horizontal="center" vertical="center"/>
    </xf>
    <xf numFmtId="2" fontId="4" fillId="33" borderId="27" xfId="0" applyNumberFormat="1" applyFont="1" applyFill="1" applyBorder="1" applyAlignment="1">
      <alignment horizontal="center" vertical="center"/>
    </xf>
    <xf numFmtId="186" fontId="4" fillId="33" borderId="27" xfId="0" applyNumberFormat="1" applyFont="1" applyFill="1" applyBorder="1" applyAlignment="1">
      <alignment horizontal="center" vertical="center"/>
    </xf>
    <xf numFmtId="186" fontId="4" fillId="33" borderId="29" xfId="0" applyNumberFormat="1" applyFont="1" applyFill="1" applyBorder="1" applyAlignment="1">
      <alignment horizontal="center" vertical="center"/>
    </xf>
    <xf numFmtId="4" fontId="4" fillId="33" borderId="30" xfId="0" applyNumberFormat="1" applyFont="1" applyFill="1" applyBorder="1" applyAlignment="1">
      <alignment horizontal="right" vertical="center"/>
    </xf>
    <xf numFmtId="4" fontId="4" fillId="33" borderId="31" xfId="0" applyNumberFormat="1" applyFont="1" applyFill="1" applyBorder="1" applyAlignment="1">
      <alignment horizontal="right" vertical="center"/>
    </xf>
    <xf numFmtId="4" fontId="4" fillId="33" borderId="3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vertical="center"/>
    </xf>
    <xf numFmtId="4" fontId="4" fillId="33" borderId="18" xfId="0" applyNumberFormat="1" applyFont="1" applyFill="1" applyBorder="1" applyAlignment="1">
      <alignment horizontal="center" vertical="center"/>
    </xf>
    <xf numFmtId="4" fontId="4" fillId="33" borderId="11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4" fontId="4" fillId="33" borderId="19" xfId="0" applyNumberFormat="1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4" fontId="4" fillId="33" borderId="22" xfId="0" applyNumberFormat="1" applyFont="1" applyFill="1" applyBorder="1" applyAlignment="1">
      <alignment horizontal="center" vertical="center"/>
    </xf>
    <xf numFmtId="2" fontId="4" fillId="33" borderId="20" xfId="0" applyNumberFormat="1" applyFont="1" applyFill="1" applyBorder="1" applyAlignment="1">
      <alignment horizontal="center" vertical="center"/>
    </xf>
    <xf numFmtId="2" fontId="4" fillId="33" borderId="11" xfId="0" applyNumberFormat="1" applyFont="1" applyFill="1" applyBorder="1" applyAlignment="1">
      <alignment horizontal="center" vertical="center"/>
    </xf>
    <xf numFmtId="186" fontId="4" fillId="33" borderId="11" xfId="0" applyNumberFormat="1" applyFont="1" applyFill="1" applyBorder="1" applyAlignment="1">
      <alignment horizontal="center" vertical="center"/>
    </xf>
    <xf numFmtId="186" fontId="4" fillId="33" borderId="22" xfId="0" applyNumberFormat="1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horizontal="right"/>
    </xf>
    <xf numFmtId="4" fontId="4" fillId="33" borderId="24" xfId="0" applyNumberFormat="1" applyFont="1" applyFill="1" applyBorder="1" applyAlignment="1">
      <alignment horizontal="right" vertical="center"/>
    </xf>
    <xf numFmtId="4" fontId="0" fillId="33" borderId="16" xfId="0" applyNumberFormat="1" applyFont="1" applyFill="1" applyBorder="1" applyAlignment="1">
      <alignment/>
    </xf>
    <xf numFmtId="4" fontId="4" fillId="33" borderId="16" xfId="0" applyNumberFormat="1" applyFont="1" applyFill="1" applyBorder="1" applyAlignment="1">
      <alignment horizontal="right" vertical="center"/>
    </xf>
    <xf numFmtId="0" fontId="11" fillId="33" borderId="0" xfId="0" applyFont="1" applyFill="1" applyBorder="1" applyAlignment="1">
      <alignment horizontal="left" wrapText="1"/>
    </xf>
    <xf numFmtId="0" fontId="0" fillId="33" borderId="0" xfId="0" applyFill="1" applyAlignment="1">
      <alignment/>
    </xf>
    <xf numFmtId="2" fontId="0" fillId="33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4" fontId="0" fillId="0" borderId="0" xfId="0" applyNumberFormat="1" applyFont="1" applyFill="1" applyBorder="1" applyAlignment="1">
      <alignment horizontal="left"/>
    </xf>
    <xf numFmtId="2" fontId="4" fillId="33" borderId="0" xfId="0" applyNumberFormat="1" applyFont="1" applyFill="1" applyBorder="1" applyAlignment="1">
      <alignment wrapText="1"/>
    </xf>
    <xf numFmtId="0" fontId="0" fillId="33" borderId="0" xfId="0" applyFill="1" applyAlignment="1">
      <alignment wrapText="1"/>
    </xf>
    <xf numFmtId="0" fontId="4" fillId="0" borderId="0" xfId="0" applyFont="1" applyFill="1" applyBorder="1" applyAlignment="1">
      <alignment/>
    </xf>
    <xf numFmtId="0" fontId="0" fillId="0" borderId="0" xfId="0" applyAlignment="1">
      <alignment/>
    </xf>
    <xf numFmtId="2" fontId="4" fillId="33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4" fontId="0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2" fontId="4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left"/>
    </xf>
    <xf numFmtId="4" fontId="0" fillId="0" borderId="0" xfId="0" applyNumberFormat="1" applyFill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1" fillId="0" borderId="3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" fillId="33" borderId="37" xfId="0" applyFont="1" applyFill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4" fontId="0" fillId="33" borderId="29" xfId="0" applyNumberFormat="1" applyFont="1" applyFill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4" fontId="4" fillId="33" borderId="42" xfId="0" applyNumberFormat="1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4" fontId="4" fillId="33" borderId="27" xfId="0" applyNumberFormat="1" applyFont="1" applyFill="1" applyBorder="1" applyAlignment="1">
      <alignment horizontal="center" vertical="center"/>
    </xf>
    <xf numFmtId="4" fontId="4" fillId="33" borderId="43" xfId="0" applyNumberFormat="1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4" fontId="4" fillId="33" borderId="29" xfId="0" applyNumberFormat="1" applyFont="1" applyFill="1" applyBorder="1" applyAlignment="1">
      <alignment horizontal="center" vertical="center"/>
    </xf>
    <xf numFmtId="2" fontId="4" fillId="33" borderId="28" xfId="0" applyNumberFormat="1" applyFont="1" applyFill="1" applyBorder="1" applyAlignment="1">
      <alignment horizontal="center" vertical="center"/>
    </xf>
    <xf numFmtId="2" fontId="4" fillId="33" borderId="27" xfId="0" applyNumberFormat="1" applyFont="1" applyFill="1" applyBorder="1" applyAlignment="1">
      <alignment horizontal="center" vertical="center"/>
    </xf>
    <xf numFmtId="186" fontId="4" fillId="33" borderId="27" xfId="0" applyNumberFormat="1" applyFont="1" applyFill="1" applyBorder="1" applyAlignment="1">
      <alignment horizontal="center" vertical="center"/>
    </xf>
    <xf numFmtId="4" fontId="4" fillId="33" borderId="30" xfId="0" applyNumberFormat="1" applyFont="1" applyFill="1" applyBorder="1" applyAlignment="1">
      <alignment horizontal="right" vertical="center"/>
    </xf>
    <xf numFmtId="4" fontId="4" fillId="33" borderId="31" xfId="0" applyNumberFormat="1" applyFont="1" applyFill="1" applyBorder="1" applyAlignment="1">
      <alignment horizontal="right" vertical="center"/>
    </xf>
    <xf numFmtId="4" fontId="0" fillId="33" borderId="30" xfId="0" applyNumberFormat="1" applyFont="1" applyFill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4" fontId="4" fillId="33" borderId="26" xfId="0" applyNumberFormat="1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4" fontId="4" fillId="33" borderId="26" xfId="0" applyNumberFormat="1" applyFont="1" applyFill="1" applyBorder="1" applyAlignment="1">
      <alignment horizontal="center" vertical="center"/>
    </xf>
    <xf numFmtId="4" fontId="0" fillId="33" borderId="12" xfId="0" applyNumberFormat="1" applyFill="1" applyBorder="1" applyAlignment="1">
      <alignment horizontal="center" vertical="center"/>
    </xf>
    <xf numFmtId="4" fontId="4" fillId="33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" fontId="0" fillId="33" borderId="13" xfId="0" applyNumberForma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2:BF37"/>
  <sheetViews>
    <sheetView tabSelected="1" view="pageBreakPreview" zoomScale="98" zoomScaleSheetLayoutView="98" zoomScalePageLayoutView="0" workbookViewId="0" topLeftCell="A7">
      <selection activeCell="K27" sqref="K27:T27"/>
    </sheetView>
  </sheetViews>
  <sheetFormatPr defaultColWidth="9.140625" defaultRowHeight="12.75"/>
  <cols>
    <col min="1" max="1" width="30.57421875" style="0" customWidth="1"/>
    <col min="2" max="2" width="10.57421875" style="0" customWidth="1"/>
    <col min="3" max="3" width="9.57421875" style="0" customWidth="1"/>
    <col min="4" max="4" width="10.57421875" style="0" customWidth="1"/>
    <col min="5" max="5" width="8.7109375" style="0" customWidth="1"/>
    <col min="6" max="6" width="10.00390625" style="0" customWidth="1"/>
    <col min="7" max="7" width="10.57421875" style="0" customWidth="1"/>
    <col min="8" max="8" width="10.7109375" style="0" customWidth="1"/>
    <col min="9" max="9" width="10.421875" style="0" customWidth="1"/>
    <col min="10" max="10" width="10.8515625" style="0" customWidth="1"/>
    <col min="11" max="11" width="13.140625" style="0" customWidth="1"/>
    <col min="12" max="12" width="12.28125" style="0" customWidth="1"/>
    <col min="13" max="13" width="12.421875" style="0" customWidth="1"/>
    <col min="14" max="14" width="12.57421875" style="0" customWidth="1"/>
    <col min="15" max="15" width="13.421875" style="0" customWidth="1"/>
    <col min="16" max="16" width="12.57421875" style="0" customWidth="1"/>
    <col min="17" max="17" width="11.57421875" style="0" customWidth="1"/>
    <col min="18" max="18" width="14.57421875" style="0" customWidth="1"/>
    <col min="19" max="19" width="14.421875" style="0" customWidth="1"/>
    <col min="20" max="20" width="13.57421875" style="0" customWidth="1"/>
    <col min="21" max="21" width="15.00390625" style="0" customWidth="1"/>
    <col min="22" max="22" width="9.00390625" style="0" customWidth="1"/>
    <col min="23" max="23" width="12.7109375" style="0" customWidth="1"/>
    <col min="24" max="24" width="12.57421875" style="0" customWidth="1"/>
    <col min="25" max="25" width="10.28125" style="0" customWidth="1"/>
    <col min="26" max="26" width="9.00390625" style="0" customWidth="1"/>
    <col min="27" max="27" width="12.140625" style="0" customWidth="1"/>
    <col min="28" max="28" width="11.140625" style="0" customWidth="1"/>
    <col min="29" max="30" width="13.57421875" style="0" customWidth="1"/>
    <col min="31" max="31" width="15.140625" style="0" customWidth="1"/>
  </cols>
  <sheetData>
    <row r="2" spans="1:27" ht="19.5" customHeight="1">
      <c r="A2" s="134" t="s">
        <v>7</v>
      </c>
      <c r="B2" s="134"/>
      <c r="C2" s="134"/>
      <c r="D2" s="134"/>
      <c r="E2" s="134"/>
      <c r="F2" s="134"/>
      <c r="G2" s="34"/>
      <c r="H2" s="34"/>
      <c r="K2" s="118" t="s">
        <v>28</v>
      </c>
      <c r="L2" s="118"/>
      <c r="M2" s="94"/>
      <c r="N2" s="94"/>
      <c r="O2" s="94"/>
      <c r="P2" s="94"/>
      <c r="Q2" s="94"/>
      <c r="R2" s="94"/>
      <c r="S2" s="94"/>
      <c r="T2" s="94"/>
      <c r="U2" s="94"/>
      <c r="V2" s="24"/>
      <c r="W2" s="24"/>
      <c r="X2" s="24"/>
      <c r="Y2" s="24"/>
      <c r="Z2" s="24"/>
      <c r="AA2" s="24"/>
    </row>
    <row r="3" spans="1:26" ht="21" customHeight="1">
      <c r="A3" s="134" t="s">
        <v>49</v>
      </c>
      <c r="B3" s="134"/>
      <c r="C3" s="134"/>
      <c r="D3" s="134"/>
      <c r="E3" s="134"/>
      <c r="F3" s="134"/>
      <c r="G3" s="34"/>
      <c r="H3" s="34"/>
      <c r="K3" s="118" t="s">
        <v>29</v>
      </c>
      <c r="L3" s="118"/>
      <c r="M3" s="94"/>
      <c r="N3" s="94"/>
      <c r="O3" s="94"/>
      <c r="P3" s="94"/>
      <c r="Q3" s="94"/>
      <c r="R3" s="94"/>
      <c r="S3" s="94"/>
      <c r="T3" s="94"/>
      <c r="U3" s="94"/>
      <c r="V3" s="24"/>
      <c r="W3" s="24"/>
      <c r="X3" s="24"/>
      <c r="Y3" s="24"/>
      <c r="Z3" s="24"/>
    </row>
    <row r="4" spans="1:27" ht="21" customHeight="1">
      <c r="A4" s="134" t="s">
        <v>19</v>
      </c>
      <c r="B4" s="134"/>
      <c r="C4" s="134"/>
      <c r="D4" s="134"/>
      <c r="E4" s="134"/>
      <c r="F4" s="134"/>
      <c r="G4" s="34"/>
      <c r="H4" s="34"/>
      <c r="K4" s="118" t="s">
        <v>30</v>
      </c>
      <c r="L4" s="118"/>
      <c r="M4" s="94"/>
      <c r="N4" s="94"/>
      <c r="O4" s="94"/>
      <c r="P4" s="94"/>
      <c r="Q4" s="94"/>
      <c r="R4" s="94"/>
      <c r="S4" s="94"/>
      <c r="T4" s="94"/>
      <c r="U4" s="94"/>
      <c r="V4" s="24"/>
      <c r="W4" s="24"/>
      <c r="X4" s="24"/>
      <c r="Y4" s="24"/>
      <c r="Z4" s="24"/>
      <c r="AA4" s="24"/>
    </row>
    <row r="5" spans="11:27" ht="20.25" customHeight="1">
      <c r="K5" s="118" t="s">
        <v>31</v>
      </c>
      <c r="L5" s="118"/>
      <c r="M5" s="94"/>
      <c r="N5" s="94"/>
      <c r="O5" s="94"/>
      <c r="P5" s="94"/>
      <c r="Q5" s="94"/>
      <c r="R5" s="94"/>
      <c r="S5" s="94"/>
      <c r="T5" s="94"/>
      <c r="U5" s="94"/>
      <c r="V5" s="24"/>
      <c r="W5" s="24"/>
      <c r="X5" s="24"/>
      <c r="Y5" s="24"/>
      <c r="Z5" s="24"/>
      <c r="AA5" s="24"/>
    </row>
    <row r="6" spans="11:27" ht="19.5" customHeight="1">
      <c r="K6" s="118" t="s">
        <v>32</v>
      </c>
      <c r="L6" s="118"/>
      <c r="M6" s="94"/>
      <c r="N6" s="94"/>
      <c r="O6" s="94"/>
      <c r="P6" s="94"/>
      <c r="Q6" s="94"/>
      <c r="R6" s="94"/>
      <c r="S6" s="94"/>
      <c r="T6" s="94"/>
      <c r="U6" s="94"/>
      <c r="V6" s="24"/>
      <c r="W6" s="24"/>
      <c r="X6" s="24"/>
      <c r="Y6" s="24"/>
      <c r="Z6" s="24"/>
      <c r="AA6" s="24"/>
    </row>
    <row r="7" spans="25:31" ht="12.75" customHeight="1">
      <c r="Y7" s="8"/>
      <c r="Z7" s="8"/>
      <c r="AA7" s="8"/>
      <c r="AB7" s="8"/>
      <c r="AC7" s="8"/>
      <c r="AD7" s="8"/>
      <c r="AE7" s="8"/>
    </row>
    <row r="8" spans="1:31" ht="18.75">
      <c r="A8" s="119" t="s">
        <v>57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25"/>
      <c r="W8" s="25"/>
      <c r="X8" s="25"/>
      <c r="Y8" s="25"/>
      <c r="Z8" s="25"/>
      <c r="AA8" s="25"/>
      <c r="AB8" s="25"/>
      <c r="AC8" s="25"/>
      <c r="AD8" s="25"/>
      <c r="AE8" s="25"/>
    </row>
    <row r="9" ht="13.5" thickBot="1"/>
    <row r="10" spans="1:21" ht="32.25" customHeight="1">
      <c r="A10" s="120" t="s">
        <v>6</v>
      </c>
      <c r="B10" s="122" t="s">
        <v>0</v>
      </c>
      <c r="C10" s="123"/>
      <c r="D10" s="123"/>
      <c r="E10" s="123"/>
      <c r="F10" s="123"/>
      <c r="G10" s="123"/>
      <c r="H10" s="123"/>
      <c r="I10" s="123"/>
      <c r="J10" s="124"/>
      <c r="K10" s="125" t="s">
        <v>3</v>
      </c>
      <c r="L10" s="126"/>
      <c r="M10" s="122" t="s">
        <v>4</v>
      </c>
      <c r="N10" s="124"/>
      <c r="O10" s="130" t="s">
        <v>24</v>
      </c>
      <c r="P10" s="123"/>
      <c r="Q10" s="123"/>
      <c r="R10" s="126"/>
      <c r="S10" s="131" t="s">
        <v>16</v>
      </c>
      <c r="T10" s="133" t="s">
        <v>20</v>
      </c>
      <c r="U10" s="108" t="s">
        <v>18</v>
      </c>
    </row>
    <row r="11" spans="1:21" ht="85.5" customHeight="1">
      <c r="A11" s="121"/>
      <c r="B11" s="112" t="s">
        <v>2</v>
      </c>
      <c r="C11" s="117"/>
      <c r="D11" s="117"/>
      <c r="E11" s="117"/>
      <c r="F11" s="117"/>
      <c r="G11" s="117"/>
      <c r="H11" s="117"/>
      <c r="I11" s="115" t="s">
        <v>23</v>
      </c>
      <c r="J11" s="116"/>
      <c r="K11" s="127"/>
      <c r="L11" s="128"/>
      <c r="M11" s="129"/>
      <c r="N11" s="116"/>
      <c r="O11" s="46" t="s">
        <v>46</v>
      </c>
      <c r="P11" s="58" t="s">
        <v>47</v>
      </c>
      <c r="Q11" s="58" t="s">
        <v>48</v>
      </c>
      <c r="R11" s="57" t="s">
        <v>24</v>
      </c>
      <c r="S11" s="132"/>
      <c r="T11" s="107"/>
      <c r="U11" s="109"/>
    </row>
    <row r="12" spans="1:21" ht="47.25" customHeight="1">
      <c r="A12" s="121"/>
      <c r="B12" s="112" t="s">
        <v>9</v>
      </c>
      <c r="C12" s="115"/>
      <c r="D12" s="115"/>
      <c r="E12" s="115" t="s">
        <v>1</v>
      </c>
      <c r="F12" s="115" t="s">
        <v>8</v>
      </c>
      <c r="G12" s="115" t="s">
        <v>43</v>
      </c>
      <c r="H12" s="115" t="s">
        <v>44</v>
      </c>
      <c r="I12" s="115" t="s">
        <v>26</v>
      </c>
      <c r="J12" s="113" t="s">
        <v>45</v>
      </c>
      <c r="K12" s="110" t="s">
        <v>26</v>
      </c>
      <c r="L12" s="111" t="s">
        <v>45</v>
      </c>
      <c r="M12" s="112" t="s">
        <v>26</v>
      </c>
      <c r="N12" s="113" t="s">
        <v>45</v>
      </c>
      <c r="O12" s="114" t="s">
        <v>13</v>
      </c>
      <c r="P12" s="104" t="s">
        <v>13</v>
      </c>
      <c r="Q12" s="104" t="s">
        <v>13</v>
      </c>
      <c r="R12" s="105" t="s">
        <v>13</v>
      </c>
      <c r="S12" s="106" t="s">
        <v>17</v>
      </c>
      <c r="T12" s="107" t="s">
        <v>25</v>
      </c>
      <c r="U12" s="109"/>
    </row>
    <row r="13" spans="1:21" ht="63.75" customHeight="1">
      <c r="A13" s="121"/>
      <c r="B13" s="151" t="s">
        <v>11</v>
      </c>
      <c r="C13" s="35" t="s">
        <v>10</v>
      </c>
      <c r="D13" s="35" t="s">
        <v>12</v>
      </c>
      <c r="E13" s="115"/>
      <c r="F13" s="115"/>
      <c r="G13" s="117"/>
      <c r="H13" s="117"/>
      <c r="I13" s="115"/>
      <c r="J13" s="113"/>
      <c r="K13" s="110"/>
      <c r="L13" s="111"/>
      <c r="M13" s="112"/>
      <c r="N13" s="113"/>
      <c r="O13" s="114"/>
      <c r="P13" s="104"/>
      <c r="Q13" s="104"/>
      <c r="R13" s="105"/>
      <c r="S13" s="106"/>
      <c r="T13" s="107"/>
      <c r="U13" s="109"/>
    </row>
    <row r="14" spans="1:21" s="13" customFormat="1" ht="27.75" customHeight="1">
      <c r="A14" s="15" t="s">
        <v>14</v>
      </c>
      <c r="B14" s="152">
        <v>6613.4</v>
      </c>
      <c r="C14" s="16">
        <v>0</v>
      </c>
      <c r="D14" s="16">
        <f>B14+C14</f>
        <v>6613.4</v>
      </c>
      <c r="E14" s="36" t="s">
        <v>5</v>
      </c>
      <c r="F14" s="37">
        <v>2036.27</v>
      </c>
      <c r="G14" s="37">
        <f>F14*0.0117</f>
        <v>23.824359</v>
      </c>
      <c r="H14" s="37"/>
      <c r="I14" s="38">
        <v>132.53</v>
      </c>
      <c r="J14" s="40">
        <f aca="true" t="shared" si="0" ref="J14:J21">I14*3.32</f>
        <v>439.9996</v>
      </c>
      <c r="K14" s="42">
        <v>17.89</v>
      </c>
      <c r="L14" s="44">
        <f aca="true" t="shared" si="1" ref="L14:L21">K14*4.59</f>
        <v>82.1151</v>
      </c>
      <c r="M14" s="23">
        <v>11.71</v>
      </c>
      <c r="N14" s="40">
        <f aca="true" t="shared" si="2" ref="N14:N21">M14*7.91</f>
        <v>92.62610000000001</v>
      </c>
      <c r="O14" s="47">
        <v>21.2</v>
      </c>
      <c r="P14" s="39">
        <v>5.26</v>
      </c>
      <c r="Q14" s="39"/>
      <c r="R14" s="55">
        <f>O14-P14</f>
        <v>15.94</v>
      </c>
      <c r="S14" s="21">
        <v>103.28</v>
      </c>
      <c r="T14" s="50">
        <v>2.27</v>
      </c>
      <c r="U14" s="52" t="s">
        <v>27</v>
      </c>
    </row>
    <row r="15" spans="1:21" s="13" customFormat="1" ht="13.5" customHeight="1">
      <c r="A15" s="15" t="s">
        <v>15</v>
      </c>
      <c r="B15" s="152">
        <v>4594.8</v>
      </c>
      <c r="C15" s="16">
        <v>202.54</v>
      </c>
      <c r="D15" s="16">
        <f>B15+C15</f>
        <v>4797.34</v>
      </c>
      <c r="E15" s="36" t="s">
        <v>5</v>
      </c>
      <c r="F15" s="37">
        <v>2036.27</v>
      </c>
      <c r="G15" s="37">
        <v>26.3</v>
      </c>
      <c r="H15" s="37"/>
      <c r="I15" s="38">
        <v>132.53</v>
      </c>
      <c r="J15" s="40">
        <f t="shared" si="0"/>
        <v>439.9996</v>
      </c>
      <c r="K15" s="42">
        <v>17.89</v>
      </c>
      <c r="L15" s="44">
        <f t="shared" si="1"/>
        <v>82.1151</v>
      </c>
      <c r="M15" s="23">
        <v>11.71</v>
      </c>
      <c r="N15" s="40">
        <f t="shared" si="2"/>
        <v>92.62610000000001</v>
      </c>
      <c r="O15" s="47">
        <v>22.86</v>
      </c>
      <c r="P15" s="39">
        <v>5.26</v>
      </c>
      <c r="Q15" s="56"/>
      <c r="R15" s="55">
        <f>O15-P15</f>
        <v>17.6</v>
      </c>
      <c r="S15" s="21">
        <v>103.28</v>
      </c>
      <c r="T15" s="50">
        <v>2.27</v>
      </c>
      <c r="U15" s="53"/>
    </row>
    <row r="16" spans="1:21" s="13" customFormat="1" ht="14.25">
      <c r="A16" s="70" t="s">
        <v>50</v>
      </c>
      <c r="B16" s="153">
        <v>3748.7</v>
      </c>
      <c r="C16" s="72">
        <v>44.5</v>
      </c>
      <c r="D16" s="72">
        <f>B16+C16</f>
        <v>3793.2</v>
      </c>
      <c r="E16" s="73" t="s">
        <v>5</v>
      </c>
      <c r="F16" s="72">
        <v>2036.27</v>
      </c>
      <c r="G16" s="72">
        <v>19.18</v>
      </c>
      <c r="H16" s="72"/>
      <c r="I16" s="72">
        <v>132.53</v>
      </c>
      <c r="J16" s="74">
        <f t="shared" si="0"/>
        <v>439.9996</v>
      </c>
      <c r="K16" s="75">
        <v>17.89</v>
      </c>
      <c r="L16" s="76">
        <f t="shared" si="1"/>
        <v>82.1151</v>
      </c>
      <c r="M16" s="71">
        <v>11.71</v>
      </c>
      <c r="N16" s="74">
        <f t="shared" si="2"/>
        <v>92.62610000000001</v>
      </c>
      <c r="O16" s="77">
        <v>16</v>
      </c>
      <c r="P16" s="78"/>
      <c r="Q16" s="79">
        <v>0.251</v>
      </c>
      <c r="R16" s="80">
        <f>O16-P16-Q16</f>
        <v>15.749</v>
      </c>
      <c r="S16" s="21">
        <v>103.28</v>
      </c>
      <c r="T16" s="82">
        <v>3.24</v>
      </c>
      <c r="U16" s="81"/>
    </row>
    <row r="17" spans="1:21" s="13" customFormat="1" ht="13.5" customHeight="1">
      <c r="A17" s="59" t="s">
        <v>51</v>
      </c>
      <c r="B17" s="154">
        <f>D17-C17</f>
        <v>4588.3</v>
      </c>
      <c r="C17" s="158">
        <v>852.4</v>
      </c>
      <c r="D17" s="158">
        <v>5440.7</v>
      </c>
      <c r="E17" s="60"/>
      <c r="F17" s="61">
        <v>1707.91</v>
      </c>
      <c r="G17" s="135" t="s">
        <v>58</v>
      </c>
      <c r="H17" s="136"/>
      <c r="I17" s="62">
        <v>103.29</v>
      </c>
      <c r="J17" s="74">
        <f t="shared" si="0"/>
        <v>342.9228</v>
      </c>
      <c r="K17" s="75">
        <v>17.89</v>
      </c>
      <c r="L17" s="76">
        <f t="shared" si="1"/>
        <v>82.1151</v>
      </c>
      <c r="M17" s="71">
        <v>11.71</v>
      </c>
      <c r="N17" s="74">
        <f t="shared" si="2"/>
        <v>92.62610000000001</v>
      </c>
      <c r="O17" s="63">
        <f>P17+Q17+R17</f>
        <v>14.75</v>
      </c>
      <c r="P17" s="64"/>
      <c r="Q17" s="65">
        <v>0.251</v>
      </c>
      <c r="R17" s="66">
        <v>14.499</v>
      </c>
      <c r="S17" s="67">
        <v>103.28</v>
      </c>
      <c r="T17" s="68">
        <v>3.24</v>
      </c>
      <c r="U17" s="69"/>
    </row>
    <row r="18" spans="1:21" s="13" customFormat="1" ht="13.5" customHeight="1">
      <c r="A18" s="59" t="s">
        <v>52</v>
      </c>
      <c r="B18" s="155"/>
      <c r="C18" s="159"/>
      <c r="D18" s="159"/>
      <c r="E18" s="60"/>
      <c r="F18" s="61">
        <v>1707.91</v>
      </c>
      <c r="G18" s="137"/>
      <c r="H18" s="138"/>
      <c r="I18" s="62">
        <v>103.29</v>
      </c>
      <c r="J18" s="74">
        <f t="shared" si="0"/>
        <v>342.9228</v>
      </c>
      <c r="K18" s="75">
        <v>17.89</v>
      </c>
      <c r="L18" s="76">
        <f t="shared" si="1"/>
        <v>82.1151</v>
      </c>
      <c r="M18" s="71">
        <v>11.71</v>
      </c>
      <c r="N18" s="74">
        <f t="shared" si="2"/>
        <v>92.62610000000001</v>
      </c>
      <c r="O18" s="63">
        <f>P18+Q18+R18</f>
        <v>20.01</v>
      </c>
      <c r="P18" s="64">
        <v>5.26</v>
      </c>
      <c r="Q18" s="65">
        <v>0.251</v>
      </c>
      <c r="R18" s="66">
        <v>14.499</v>
      </c>
      <c r="S18" s="67">
        <v>103.28</v>
      </c>
      <c r="T18" s="68">
        <v>3.24</v>
      </c>
      <c r="U18" s="69"/>
    </row>
    <row r="19" spans="1:21" s="13" customFormat="1" ht="13.5" customHeight="1">
      <c r="A19" s="70" t="s">
        <v>56</v>
      </c>
      <c r="B19" s="153">
        <v>4169</v>
      </c>
      <c r="C19" s="72">
        <v>0</v>
      </c>
      <c r="D19" s="72">
        <f>B19+C19</f>
        <v>4169</v>
      </c>
      <c r="E19" s="73" t="s">
        <v>5</v>
      </c>
      <c r="F19" s="72">
        <v>2036.27</v>
      </c>
      <c r="G19" s="72">
        <v>22.04</v>
      </c>
      <c r="H19" s="72"/>
      <c r="I19" s="72">
        <v>132.53</v>
      </c>
      <c r="J19" s="74">
        <f t="shared" si="0"/>
        <v>439.9996</v>
      </c>
      <c r="K19" s="75">
        <v>17.89</v>
      </c>
      <c r="L19" s="76">
        <f t="shared" si="1"/>
        <v>82.1151</v>
      </c>
      <c r="M19" s="71">
        <v>11.71</v>
      </c>
      <c r="N19" s="74">
        <f t="shared" si="2"/>
        <v>92.62610000000001</v>
      </c>
      <c r="O19" s="77">
        <v>23.59</v>
      </c>
      <c r="P19" s="78">
        <v>5.26</v>
      </c>
      <c r="Q19" s="79">
        <v>0.251</v>
      </c>
      <c r="R19" s="80">
        <f>O19-P19-Q19</f>
        <v>18.078999999999997</v>
      </c>
      <c r="S19" s="84">
        <v>103.28</v>
      </c>
      <c r="T19" s="82">
        <v>3.24</v>
      </c>
      <c r="U19" s="83"/>
    </row>
    <row r="20" spans="1:21" s="13" customFormat="1" ht="13.5" customHeight="1">
      <c r="A20" s="70" t="s">
        <v>55</v>
      </c>
      <c r="B20" s="153">
        <v>5043.1</v>
      </c>
      <c r="C20" s="72">
        <v>0</v>
      </c>
      <c r="D20" s="72">
        <f>B20+C20</f>
        <v>5043.1</v>
      </c>
      <c r="E20" s="73" t="s">
        <v>5</v>
      </c>
      <c r="F20" s="72">
        <v>2036.27</v>
      </c>
      <c r="G20" s="72">
        <v>13.49</v>
      </c>
      <c r="H20" s="72"/>
      <c r="I20" s="72">
        <v>132.53</v>
      </c>
      <c r="J20" s="74">
        <f t="shared" si="0"/>
        <v>439.9996</v>
      </c>
      <c r="K20" s="75">
        <v>17.89</v>
      </c>
      <c r="L20" s="76">
        <f t="shared" si="1"/>
        <v>82.1151</v>
      </c>
      <c r="M20" s="71">
        <v>11.71</v>
      </c>
      <c r="N20" s="74">
        <f t="shared" si="2"/>
        <v>92.62610000000001</v>
      </c>
      <c r="O20" s="77">
        <v>23.59</v>
      </c>
      <c r="P20" s="78">
        <v>5.26</v>
      </c>
      <c r="Q20" s="79">
        <v>0.251</v>
      </c>
      <c r="R20" s="80">
        <f>O20-P20-Q20</f>
        <v>18.078999999999997</v>
      </c>
      <c r="S20" s="84">
        <v>103.28</v>
      </c>
      <c r="T20" s="82">
        <v>3.24</v>
      </c>
      <c r="U20" s="83"/>
    </row>
    <row r="21" spans="1:21" s="13" customFormat="1" ht="13.5" customHeight="1">
      <c r="A21" s="70" t="s">
        <v>59</v>
      </c>
      <c r="B21" s="156">
        <v>10666.5</v>
      </c>
      <c r="C21" s="72">
        <v>203.1</v>
      </c>
      <c r="D21" s="72">
        <f>B21+C21</f>
        <v>10869.6</v>
      </c>
      <c r="E21" s="140"/>
      <c r="F21" s="72">
        <v>2036.27</v>
      </c>
      <c r="G21" s="141">
        <v>26.68</v>
      </c>
      <c r="H21" s="141"/>
      <c r="I21" s="141">
        <v>132.53</v>
      </c>
      <c r="J21" s="142">
        <f t="shared" si="0"/>
        <v>439.9996</v>
      </c>
      <c r="K21" s="143">
        <v>17.89</v>
      </c>
      <c r="L21" s="144">
        <f t="shared" si="1"/>
        <v>82.1151</v>
      </c>
      <c r="M21" s="139">
        <v>11.71</v>
      </c>
      <c r="N21" s="142">
        <f t="shared" si="2"/>
        <v>92.62610000000001</v>
      </c>
      <c r="O21" s="145">
        <v>19.5</v>
      </c>
      <c r="P21" s="146">
        <v>4</v>
      </c>
      <c r="Q21" s="147"/>
      <c r="R21" s="80">
        <f>O21-P21-Q21</f>
        <v>15.5</v>
      </c>
      <c r="S21" s="148">
        <v>103.28</v>
      </c>
      <c r="T21" s="149">
        <v>2.27</v>
      </c>
      <c r="U21" s="150"/>
    </row>
    <row r="22" spans="1:58" ht="15" customHeight="1" thickBot="1">
      <c r="A22" s="17" t="s">
        <v>12</v>
      </c>
      <c r="B22" s="157">
        <f>B14+B15+B16+B17+B19+B20+B21</f>
        <v>39423.8</v>
      </c>
      <c r="C22" s="160">
        <f>C14+C15+C16+C17+C19+C20+C21</f>
        <v>1302.54</v>
      </c>
      <c r="D22" s="160">
        <f>D14+D15+D16+D17+D19+D20+D21</f>
        <v>40726.34</v>
      </c>
      <c r="E22" s="18"/>
      <c r="F22" s="18"/>
      <c r="G22" s="18"/>
      <c r="H22" s="18"/>
      <c r="I22" s="18"/>
      <c r="J22" s="43"/>
      <c r="K22" s="19"/>
      <c r="L22" s="45"/>
      <c r="M22" s="20"/>
      <c r="N22" s="48"/>
      <c r="O22" s="19"/>
      <c r="P22" s="41"/>
      <c r="Q22" s="41"/>
      <c r="R22" s="49"/>
      <c r="S22" s="22"/>
      <c r="T22" s="51"/>
      <c r="U22" s="54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</row>
    <row r="23" spans="1:31" ht="7.5" customHeight="1">
      <c r="A23" s="1"/>
      <c r="B23" s="9"/>
      <c r="C23" s="10"/>
      <c r="D23" s="9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1"/>
      <c r="T23" s="1"/>
      <c r="U23" s="1"/>
      <c r="V23" s="1"/>
      <c r="W23" s="1"/>
      <c r="X23" s="6"/>
      <c r="Y23" s="6"/>
      <c r="Z23" s="1"/>
      <c r="AA23" s="1"/>
      <c r="AB23" s="1"/>
      <c r="AC23" s="3"/>
      <c r="AD23" s="3"/>
      <c r="AE23" s="3"/>
    </row>
    <row r="24" spans="1:32" ht="27" customHeight="1">
      <c r="A24" s="7" t="s">
        <v>21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2"/>
      <c r="P24" s="2"/>
      <c r="Q24" s="2"/>
      <c r="R24" s="2"/>
      <c r="S24" s="1"/>
      <c r="T24" s="99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4"/>
    </row>
    <row r="25" spans="1:32" ht="14.25">
      <c r="A25" s="7" t="s">
        <v>22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2"/>
      <c r="N25" s="2"/>
      <c r="O25" s="2"/>
      <c r="P25" s="2"/>
      <c r="Q25" s="2"/>
      <c r="R25" s="2"/>
      <c r="S25" s="1"/>
      <c r="T25" s="1"/>
      <c r="U25" s="1"/>
      <c r="V25" s="1"/>
      <c r="W25" s="101"/>
      <c r="X25" s="94"/>
      <c r="Y25" s="94"/>
      <c r="Z25" s="102"/>
      <c r="AA25" s="102"/>
      <c r="AB25" s="102"/>
      <c r="AC25" s="102"/>
      <c r="AD25" s="102"/>
      <c r="AE25" s="103"/>
      <c r="AF25" s="4"/>
    </row>
    <row r="26" spans="1:27" ht="21" customHeight="1">
      <c r="A26" s="28"/>
      <c r="B26" s="29"/>
      <c r="C26" s="29"/>
      <c r="D26" s="29"/>
      <c r="E26" s="29"/>
      <c r="F26" s="29"/>
      <c r="G26" s="29"/>
      <c r="H26" s="29"/>
      <c r="I26" s="29"/>
      <c r="J26" s="29"/>
      <c r="K26" s="96" t="s">
        <v>33</v>
      </c>
      <c r="L26" s="96"/>
      <c r="M26" s="94"/>
      <c r="N26" s="94"/>
      <c r="O26" s="94"/>
      <c r="P26" s="94"/>
      <c r="Q26" s="94"/>
      <c r="R26" s="94"/>
      <c r="S26" s="94"/>
      <c r="T26" s="94"/>
      <c r="U26" s="94"/>
      <c r="V26" s="24"/>
      <c r="W26" s="30"/>
      <c r="X26" s="30"/>
      <c r="Y26" s="30"/>
      <c r="Z26" s="4"/>
      <c r="AA26" s="4"/>
    </row>
    <row r="27" spans="1:27" ht="24.75" customHeight="1">
      <c r="A27" s="11"/>
      <c r="B27" s="12"/>
      <c r="C27" s="12"/>
      <c r="D27" s="12"/>
      <c r="E27" s="12"/>
      <c r="F27" s="12"/>
      <c r="G27" s="12"/>
      <c r="H27" s="12"/>
      <c r="I27" s="12"/>
      <c r="J27" s="12"/>
      <c r="K27" s="91" t="s">
        <v>34</v>
      </c>
      <c r="L27" s="91"/>
      <c r="M27" s="92"/>
      <c r="N27" s="92"/>
      <c r="O27" s="92"/>
      <c r="P27" s="92"/>
      <c r="Q27" s="92"/>
      <c r="R27" s="92"/>
      <c r="S27" s="92"/>
      <c r="T27" s="92"/>
      <c r="U27" s="31"/>
      <c r="V27" s="31"/>
      <c r="W27" s="31"/>
      <c r="X27" s="31"/>
      <c r="Y27" s="31"/>
      <c r="Z27" s="27"/>
      <c r="AA27" s="4"/>
    </row>
    <row r="28" spans="1:27" ht="15.75" customHeight="1">
      <c r="A28" s="11"/>
      <c r="B28" s="12"/>
      <c r="C28" s="12"/>
      <c r="D28" s="12"/>
      <c r="E28" s="12"/>
      <c r="F28" s="12"/>
      <c r="G28" s="12"/>
      <c r="H28" s="12"/>
      <c r="I28" s="12"/>
      <c r="J28" s="12"/>
      <c r="K28" s="91" t="s">
        <v>53</v>
      </c>
      <c r="L28" s="91"/>
      <c r="M28" s="91"/>
      <c r="N28" s="91"/>
      <c r="O28" s="91"/>
      <c r="P28" s="91"/>
      <c r="Q28" s="91"/>
      <c r="R28" s="91"/>
      <c r="S28" s="91"/>
      <c r="T28" s="91"/>
      <c r="U28" s="31"/>
      <c r="V28" s="31"/>
      <c r="W28" s="31"/>
      <c r="X28" s="31"/>
      <c r="Y28" s="31"/>
      <c r="Z28" s="27"/>
      <c r="AA28" s="4"/>
    </row>
    <row r="29" spans="1:27" ht="17.25" customHeight="1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96" t="s">
        <v>35</v>
      </c>
      <c r="L29" s="96"/>
      <c r="M29" s="94"/>
      <c r="N29" s="94"/>
      <c r="O29" s="94"/>
      <c r="P29" s="94"/>
      <c r="Q29" s="94"/>
      <c r="R29" s="94"/>
      <c r="S29" s="94"/>
      <c r="T29" s="94"/>
      <c r="U29" s="24"/>
      <c r="V29" s="24"/>
      <c r="W29" s="30"/>
      <c r="X29" s="30"/>
      <c r="Y29" s="30"/>
      <c r="Z29" s="4"/>
      <c r="AA29" s="4"/>
    </row>
    <row r="30" spans="1:27" ht="18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95" t="s">
        <v>36</v>
      </c>
      <c r="L30" s="95"/>
      <c r="M30" s="86"/>
      <c r="N30" s="86"/>
      <c r="O30" s="86"/>
      <c r="P30" s="86"/>
      <c r="Q30" s="86"/>
      <c r="R30" s="86"/>
      <c r="S30" s="86"/>
      <c r="T30" s="86"/>
      <c r="U30" s="97"/>
      <c r="V30" s="97"/>
      <c r="W30" s="97"/>
      <c r="X30" s="97"/>
      <c r="Y30" s="97"/>
      <c r="Z30" s="98"/>
      <c r="AA30" s="4"/>
    </row>
    <row r="31" spans="1:30" ht="15.75">
      <c r="A31" s="11"/>
      <c r="B31" s="12"/>
      <c r="C31" s="32"/>
      <c r="D31" s="12"/>
      <c r="E31" s="12"/>
      <c r="F31" s="12"/>
      <c r="G31" s="12"/>
      <c r="H31" s="12"/>
      <c r="I31" s="12"/>
      <c r="J31" s="12"/>
      <c r="K31" s="91" t="s">
        <v>54</v>
      </c>
      <c r="L31" s="91"/>
      <c r="M31" s="92"/>
      <c r="N31" s="92"/>
      <c r="O31" s="92"/>
      <c r="P31" s="92"/>
      <c r="Q31" s="92"/>
      <c r="R31" s="92"/>
      <c r="S31" s="92"/>
      <c r="T31" s="92"/>
      <c r="U31" s="1"/>
      <c r="V31" s="1"/>
      <c r="W31" s="93"/>
      <c r="X31" s="94"/>
      <c r="Y31" s="94"/>
      <c r="Z31" s="26"/>
      <c r="AA31" s="26"/>
      <c r="AB31" s="26"/>
      <c r="AC31" s="4"/>
      <c r="AD31" s="4"/>
    </row>
    <row r="32" spans="1:30" ht="15.75">
      <c r="A32" s="11"/>
      <c r="B32" s="12"/>
      <c r="C32" s="32"/>
      <c r="D32" s="12"/>
      <c r="E32" s="12"/>
      <c r="F32" s="12"/>
      <c r="G32" s="12"/>
      <c r="H32" s="12"/>
      <c r="I32" s="12"/>
      <c r="J32" s="12"/>
      <c r="K32" s="85" t="s">
        <v>37</v>
      </c>
      <c r="L32" s="85"/>
      <c r="M32" s="86"/>
      <c r="N32" s="86"/>
      <c r="O32" s="86"/>
      <c r="P32" s="86"/>
      <c r="Q32" s="86"/>
      <c r="R32" s="86"/>
      <c r="S32" s="86"/>
      <c r="T32" s="86"/>
      <c r="U32" s="1"/>
      <c r="V32" s="1"/>
      <c r="W32" s="33"/>
      <c r="X32" s="24"/>
      <c r="Y32" s="24"/>
      <c r="Z32" s="26"/>
      <c r="AA32" s="26"/>
      <c r="AB32" s="26"/>
      <c r="AC32" s="4"/>
      <c r="AD32" s="4"/>
    </row>
    <row r="33" spans="1:30" ht="15.75">
      <c r="A33" s="11"/>
      <c r="B33" s="12"/>
      <c r="C33" s="32"/>
      <c r="D33" s="12"/>
      <c r="E33" s="12"/>
      <c r="F33" s="12"/>
      <c r="G33" s="12"/>
      <c r="H33" s="12"/>
      <c r="I33" s="12"/>
      <c r="J33" s="12"/>
      <c r="K33" s="95" t="s">
        <v>38</v>
      </c>
      <c r="L33" s="95"/>
      <c r="M33" s="86"/>
      <c r="N33" s="86"/>
      <c r="O33" s="86"/>
      <c r="P33" s="86"/>
      <c r="Q33" s="86"/>
      <c r="R33" s="86"/>
      <c r="S33" s="86"/>
      <c r="T33" s="86"/>
      <c r="U33" s="1"/>
      <c r="V33" s="1"/>
      <c r="W33" s="33"/>
      <c r="X33" s="24"/>
      <c r="Y33" s="24"/>
      <c r="Z33" s="26"/>
      <c r="AA33" s="26"/>
      <c r="AB33" s="26"/>
      <c r="AC33" s="4"/>
      <c r="AD33" s="4"/>
    </row>
    <row r="34" spans="1:30" ht="15.75">
      <c r="A34" s="11"/>
      <c r="B34" s="12"/>
      <c r="C34" s="32"/>
      <c r="D34" s="12"/>
      <c r="E34" s="12"/>
      <c r="F34" s="12"/>
      <c r="G34" s="12"/>
      <c r="H34" s="12"/>
      <c r="I34" s="12"/>
      <c r="J34" s="12"/>
      <c r="K34" s="85" t="s">
        <v>39</v>
      </c>
      <c r="L34" s="85"/>
      <c r="M34" s="86"/>
      <c r="N34" s="86"/>
      <c r="O34" s="86"/>
      <c r="P34" s="86"/>
      <c r="Q34" s="86"/>
      <c r="R34" s="86"/>
      <c r="S34" s="86"/>
      <c r="T34" s="86"/>
      <c r="U34" s="1"/>
      <c r="V34" s="1"/>
      <c r="W34" s="33"/>
      <c r="X34" s="24"/>
      <c r="Y34" s="24"/>
      <c r="Z34" s="26"/>
      <c r="AA34" s="26"/>
      <c r="AB34" s="26"/>
      <c r="AC34" s="4"/>
      <c r="AD34" s="4"/>
    </row>
    <row r="35" spans="1:30" ht="15.75">
      <c r="A35" s="11"/>
      <c r="B35" s="12"/>
      <c r="C35" s="32"/>
      <c r="D35" s="12"/>
      <c r="E35" s="12"/>
      <c r="F35" s="12"/>
      <c r="G35" s="12"/>
      <c r="H35" s="12"/>
      <c r="I35" s="12"/>
      <c r="J35" s="12"/>
      <c r="K35" s="95" t="s">
        <v>40</v>
      </c>
      <c r="L35" s="95"/>
      <c r="M35" s="86"/>
      <c r="N35" s="86"/>
      <c r="O35" s="86"/>
      <c r="P35" s="86"/>
      <c r="Q35" s="86"/>
      <c r="R35" s="86"/>
      <c r="S35" s="86"/>
      <c r="T35" s="86"/>
      <c r="U35" s="1"/>
      <c r="V35" s="1"/>
      <c r="W35" s="33"/>
      <c r="X35" s="24"/>
      <c r="Y35" s="24"/>
      <c r="Z35" s="26"/>
      <c r="AA35" s="26"/>
      <c r="AB35" s="26"/>
      <c r="AC35" s="4"/>
      <c r="AD35" s="4"/>
    </row>
    <row r="36" spans="1:30" ht="15.75">
      <c r="A36" s="11"/>
      <c r="B36" s="12"/>
      <c r="C36" s="32"/>
      <c r="D36" s="12"/>
      <c r="E36" s="12"/>
      <c r="F36" s="12"/>
      <c r="G36" s="12"/>
      <c r="H36" s="12"/>
      <c r="I36" s="12"/>
      <c r="J36" s="12"/>
      <c r="K36" s="85" t="s">
        <v>41</v>
      </c>
      <c r="L36" s="85"/>
      <c r="M36" s="86"/>
      <c r="N36" s="86"/>
      <c r="O36" s="86"/>
      <c r="P36" s="86"/>
      <c r="Q36" s="86"/>
      <c r="R36" s="86"/>
      <c r="S36" s="86"/>
      <c r="T36" s="86"/>
      <c r="U36" s="1"/>
      <c r="V36" s="1"/>
      <c r="W36" s="33"/>
      <c r="X36" s="24"/>
      <c r="Y36" s="24"/>
      <c r="Z36" s="26"/>
      <c r="AA36" s="26"/>
      <c r="AB36" s="26"/>
      <c r="AC36" s="4"/>
      <c r="AD36" s="4"/>
    </row>
    <row r="37" spans="1:30" ht="12.75" customHeight="1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87" t="s">
        <v>42</v>
      </c>
      <c r="L37" s="87"/>
      <c r="M37" s="86"/>
      <c r="N37" s="86"/>
      <c r="O37" s="86"/>
      <c r="P37" s="86"/>
      <c r="Q37" s="86"/>
      <c r="R37" s="86"/>
      <c r="S37" s="86"/>
      <c r="T37" s="86"/>
      <c r="U37" s="1"/>
      <c r="V37" s="1"/>
      <c r="W37" s="88"/>
      <c r="X37" s="89"/>
      <c r="Y37" s="89"/>
      <c r="Z37" s="90"/>
      <c r="AA37" s="90"/>
      <c r="AB37" s="26"/>
      <c r="AC37" s="4"/>
      <c r="AD37" s="4"/>
    </row>
  </sheetData>
  <sheetProtection/>
  <mergeCells count="59">
    <mergeCell ref="G17:H18"/>
    <mergeCell ref="B17:B18"/>
    <mergeCell ref="C17:C18"/>
    <mergeCell ref="D17:D18"/>
    <mergeCell ref="A2:F2"/>
    <mergeCell ref="K2:U2"/>
    <mergeCell ref="A3:F3"/>
    <mergeCell ref="K3:U3"/>
    <mergeCell ref="A4:F4"/>
    <mergeCell ref="K4:U4"/>
    <mergeCell ref="K5:U5"/>
    <mergeCell ref="K6:U6"/>
    <mergeCell ref="A8:U8"/>
    <mergeCell ref="A10:A13"/>
    <mergeCell ref="B10:J10"/>
    <mergeCell ref="K10:L11"/>
    <mergeCell ref="M10:N11"/>
    <mergeCell ref="O10:R10"/>
    <mergeCell ref="S10:S11"/>
    <mergeCell ref="T10:T11"/>
    <mergeCell ref="B11:H11"/>
    <mergeCell ref="I11:J11"/>
    <mergeCell ref="B12:D12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P12:P13"/>
    <mergeCell ref="T24:AE24"/>
    <mergeCell ref="W25:Y25"/>
    <mergeCell ref="Z25:AE25"/>
    <mergeCell ref="Q12:Q13"/>
    <mergeCell ref="R12:R13"/>
    <mergeCell ref="S12:S13"/>
    <mergeCell ref="T12:T13"/>
    <mergeCell ref="U10:U13"/>
    <mergeCell ref="K26:U26"/>
    <mergeCell ref="K27:T27"/>
    <mergeCell ref="K28:T28"/>
    <mergeCell ref="K29:T29"/>
    <mergeCell ref="K30:T30"/>
    <mergeCell ref="U30:Z30"/>
    <mergeCell ref="K36:T36"/>
    <mergeCell ref="K37:T37"/>
    <mergeCell ref="W37:Y37"/>
    <mergeCell ref="Z37:AA37"/>
    <mergeCell ref="K31:T31"/>
    <mergeCell ref="W31:Y31"/>
    <mergeCell ref="K32:T32"/>
    <mergeCell ref="K33:T33"/>
    <mergeCell ref="K34:T34"/>
    <mergeCell ref="K35:T35"/>
  </mergeCells>
  <printOptions/>
  <pageMargins left="0" right="0" top="0" bottom="0" header="0" footer="0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Evgenia</cp:lastModifiedBy>
  <cp:lastPrinted>2015-10-29T06:42:41Z</cp:lastPrinted>
  <dcterms:created xsi:type="dcterms:W3CDTF">1996-10-08T23:32:33Z</dcterms:created>
  <dcterms:modified xsi:type="dcterms:W3CDTF">2015-11-24T09:16:07Z</dcterms:modified>
  <cp:category/>
  <cp:version/>
  <cp:contentType/>
  <cp:contentStatus/>
</cp:coreProperties>
</file>