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0" i="1"/>
  <c r="D47"/>
  <c r="D79"/>
  <c r="D86" l="1"/>
  <c r="D85"/>
  <c r="D87" l="1"/>
  <c r="C87"/>
</calcChain>
</file>

<file path=xl/sharedStrings.xml><?xml version="1.0" encoding="utf-8"?>
<sst xmlns="http://schemas.openxmlformats.org/spreadsheetml/2006/main" count="89" uniqueCount="89">
  <si>
    <t>за 2015 г.</t>
  </si>
  <si>
    <t>ТСЖ  Радиан, д.3а</t>
  </si>
  <si>
    <t>Доходы</t>
  </si>
  <si>
    <t>Направление поступления средств</t>
  </si>
  <si>
    <t>Начислено собственникам</t>
  </si>
  <si>
    <t>Оплачено собственниками</t>
  </si>
  <si>
    <t>Жилищные услуги,  в том числе:</t>
  </si>
  <si>
    <t>Техническое обслуживание ВДГО</t>
  </si>
  <si>
    <t>Техническое обслуживание лифтов</t>
  </si>
  <si>
    <t>Утилизация ТБО, КГМ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</si>
  <si>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</si>
  <si>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</si>
  <si>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</si>
  <si>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</si>
  <si>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</si>
  <si>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</si>
  <si>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>1. Услуги по содержанию многоквартирного жилого дома, в том числе:</t>
  </si>
  <si>
    <t>Вывоз ТБО</t>
  </si>
  <si>
    <t>Демонтаж ОДПУ</t>
  </si>
  <si>
    <t>Дератизация и дезинсекция мест общего полоьзования</t>
  </si>
  <si>
    <t>Контрольное списание показаний ИПУ</t>
  </si>
  <si>
    <t>Монтаж ОПДУ</t>
  </si>
  <si>
    <t>Монтаж ОПДУ (ГВС)</t>
  </si>
  <si>
    <t>Монтаж ОПДУ (отопление)</t>
  </si>
  <si>
    <t>Очистка внутренней канализации</t>
  </si>
  <si>
    <t>Очистка мусоропровода</t>
  </si>
  <si>
    <t>Очистка подвалов от мусора</t>
  </si>
  <si>
    <t>Пневмогидравлические испытания ВСО,гвс (прессовка)</t>
  </si>
  <si>
    <t>Приемка смонтированных  приборов учета в эксплуатацию</t>
  </si>
  <si>
    <t>Проведение профосмотров поэтажных щитков</t>
  </si>
  <si>
    <t>Проведение профосмотров электрощитовых</t>
  </si>
  <si>
    <t>Проверка ОДПУ</t>
  </si>
  <si>
    <t>Развоздушивание системы отопления и ГВС</t>
  </si>
  <si>
    <t>Ремонт ОДПУ</t>
  </si>
  <si>
    <t>Снятие архивных данных с ОДПУ</t>
  </si>
  <si>
    <t>Содержание прилегающей территории</t>
  </si>
  <si>
    <t>Страхование лифтов</t>
  </si>
  <si>
    <t>Уборка лестничных клеток</t>
  </si>
  <si>
    <t>Установка контенера для мусора</t>
  </si>
  <si>
    <t>Обслуживание лифтов</t>
  </si>
  <si>
    <t>Услуги по начислению, обработке и приему платежей за жилищно-коммунальные услуги</t>
  </si>
  <si>
    <t>2. Услуги по техническому обслуживанию многоквартирного жилого дома, в том числе:</t>
  </si>
  <si>
    <t>Восстановление теплоизоляции трубопроводов ГВС и отопления</t>
  </si>
  <si>
    <t>Выкашивание газонов</t>
  </si>
  <si>
    <t>Демонтаж, монтаж  мусорного клапана</t>
  </si>
  <si>
    <t>Замена колес в  мусорных контейнерах (усиленные)</t>
  </si>
  <si>
    <t>Замена лампочек в местах общего пользования</t>
  </si>
  <si>
    <t>Замена лампочек на энергосберегающие</t>
  </si>
  <si>
    <t>Замена манометра</t>
  </si>
  <si>
    <t>Замена термометра</t>
  </si>
  <si>
    <t>Окраска дворового оборудования</t>
  </si>
  <si>
    <t>Перепаковка радиатора</t>
  </si>
  <si>
    <t>Прочистка грязевика</t>
  </si>
  <si>
    <t>Ревизия вентилей диам до 32 мм</t>
  </si>
  <si>
    <t>Ремонт автоматических пакетных выключателей</t>
  </si>
  <si>
    <t>Ремонт выключателя</t>
  </si>
  <si>
    <t>Ремонт грязевиков</t>
  </si>
  <si>
    <t>Ремонт лавочек</t>
  </si>
  <si>
    <t>Ремонт электропроводки</t>
  </si>
  <si>
    <t>Сварка соединений полотенцесушителя</t>
  </si>
  <si>
    <t>Смена запорной и регулировочной арматуры (задвижки до 50 мм)</t>
  </si>
  <si>
    <t>Смена кранов (пробковый)</t>
  </si>
  <si>
    <t>Смена кранов (шаровой ф 15)</t>
  </si>
  <si>
    <t>Смена кранов (шаровой ф 20)</t>
  </si>
  <si>
    <t>Смена кранов (шаровой ф 32)</t>
  </si>
  <si>
    <t>Смена сгона у трубопровода (15 мм)</t>
  </si>
  <si>
    <t>Смена сгона у трубопровода (20 мм)</t>
  </si>
  <si>
    <t>Смена сгона у трубопровода (25 мм)</t>
  </si>
  <si>
    <t>Смена сгона у трубопровода (32 мм)</t>
  </si>
  <si>
    <t>Укладка щетинистого покрытия</t>
  </si>
  <si>
    <t>Установка крана ф15 мм</t>
  </si>
  <si>
    <t>Установка навесных замков</t>
  </si>
  <si>
    <t>Установка счетчика с фильтром</t>
  </si>
  <si>
    <t>Устранение течи трубопровода (со сваркой)</t>
  </si>
  <si>
    <t>Устройство покрытия пола из керамической плитки</t>
  </si>
  <si>
    <t>3. Услуги по текущему ремонту многоквартирного жилого дома, в том числе:</t>
  </si>
  <si>
    <t>Крыши</t>
  </si>
  <si>
    <t>4. Утилизация</t>
  </si>
  <si>
    <t>Утилизация ТБО,КГМ</t>
  </si>
  <si>
    <t>Итого затрат по содержанию, техническому обслуживанию, утилизации ТБО многоквартирного жилого дома</t>
  </si>
  <si>
    <t>Небалансы по электроэнергии</t>
  </si>
  <si>
    <t>Небалансы по ГВС и ХВС</t>
  </si>
  <si>
    <t xml:space="preserve">Зам.  Директора по экономике и финансам                                                                 Д.В. Сазонова                   </t>
  </si>
  <si>
    <t>Гл. бухгалтер                                                                                                                      О.А. Приходько</t>
  </si>
  <si>
    <t>Услуги по организации работ по содержанию и текущему ремонту, бухгалтерскому учету, юридическому сопровождению</t>
  </si>
  <si>
    <t xml:space="preserve"> Содержание и текущий ремонт</t>
  </si>
  <si>
    <t>по  содержанию   и текущему ремонту мест общего пользования, утилизации ТБО
перед собственниками многоквартирного жилого дома по адресу:</t>
  </si>
  <si>
    <t>ОТЧЕТ ОБСЛУЖИВАЮЩЕЙ КОМПАНИИ ООО "ТАЙМЫР"</t>
  </si>
  <si>
    <t xml:space="preserve">Результ деятельности за 2015г  с учетом небалансов энергоресурсов </t>
  </si>
</sst>
</file>

<file path=xl/styles.xml><?xml version="1.0" encoding="utf-8"?>
<styleSheet xmlns="http://schemas.openxmlformats.org/spreadsheetml/2006/main">
  <fonts count="9">
    <font>
      <sz val="8"/>
      <name val="Arial"/>
    </font>
    <font>
      <b/>
      <sz val="13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AD9"/>
      </patternFill>
    </fill>
    <fill>
      <patternFill patternType="solid">
        <fgColor rgb="FFFFFFFF"/>
      </patternFill>
    </fill>
    <fill>
      <patternFill patternType="solid">
        <fgColor rgb="FFFFFBF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4" fontId="4" fillId="3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wrapText="1"/>
    </xf>
    <xf numFmtId="4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3" borderId="8" xfId="0" applyFont="1" applyFill="1" applyBorder="1" applyAlignment="1">
      <alignment horizontal="left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2" fontId="4" fillId="3" borderId="4" xfId="0" applyNumberFormat="1" applyFont="1" applyFill="1" applyBorder="1" applyAlignment="1">
      <alignment horizontal="right" vertical="center" wrapText="1"/>
    </xf>
    <xf numFmtId="2" fontId="4" fillId="3" borderId="9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right" vertical="center" wrapText="1"/>
    </xf>
    <xf numFmtId="4" fontId="4" fillId="3" borderId="15" xfId="0" applyNumberFormat="1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right" vertical="center" wrapText="1"/>
    </xf>
    <xf numFmtId="4" fontId="3" fillId="3" borderId="24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right" vertical="center" wrapText="1"/>
    </xf>
    <xf numFmtId="4" fontId="4" fillId="3" borderId="14" xfId="0" applyNumberFormat="1" applyFont="1" applyFill="1" applyBorder="1" applyAlignment="1">
      <alignment horizontal="right" vertical="center" wrapText="1"/>
    </xf>
    <xf numFmtId="2" fontId="4" fillId="3" borderId="21" xfId="0" applyNumberFormat="1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right" vertical="center" wrapText="1"/>
    </xf>
    <xf numFmtId="4" fontId="2" fillId="4" borderId="12" xfId="0" applyNumberFormat="1" applyFont="1" applyFill="1" applyBorder="1" applyAlignment="1">
      <alignment horizontal="righ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4" fontId="2" fillId="4" borderId="23" xfId="0" applyNumberFormat="1" applyFont="1" applyFill="1" applyBorder="1" applyAlignment="1">
      <alignment horizontal="right" vertical="center" wrapText="1"/>
    </xf>
    <xf numFmtId="4" fontId="2" fillId="4" borderId="24" xfId="0" applyNumberFormat="1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left" vertical="center" wrapText="1"/>
    </xf>
    <xf numFmtId="4" fontId="4" fillId="3" borderId="17" xfId="0" applyNumberFormat="1" applyFont="1" applyFill="1" applyBorder="1" applyAlignment="1">
      <alignment horizontal="right" vertical="center" wrapText="1"/>
    </xf>
    <xf numFmtId="2" fontId="4" fillId="3" borderId="15" xfId="0" applyNumberFormat="1" applyFont="1" applyFill="1" applyBorder="1" applyAlignment="1">
      <alignment horizontal="right" vertical="center" wrapText="1"/>
    </xf>
    <xf numFmtId="0" fontId="4" fillId="3" borderId="28" xfId="0" applyFont="1" applyFill="1" applyBorder="1" applyAlignment="1">
      <alignment horizontal="left" vertical="center" wrapText="1"/>
    </xf>
    <xf numFmtId="4" fontId="4" fillId="3" borderId="29" xfId="0" applyNumberFormat="1" applyFont="1" applyFill="1" applyBorder="1" applyAlignment="1">
      <alignment horizontal="right" vertical="center" wrapText="1"/>
    </xf>
    <xf numFmtId="4" fontId="8" fillId="5" borderId="3" xfId="0" applyNumberFormat="1" applyFont="1" applyFill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2" fillId="4" borderId="26" xfId="0" applyNumberFormat="1" applyFont="1" applyFill="1" applyBorder="1" applyAlignment="1">
      <alignment horizontal="right" vertical="center" wrapText="1"/>
    </xf>
    <xf numFmtId="4" fontId="2" fillId="4" borderId="27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4" fillId="5" borderId="17" xfId="0" applyNumberFormat="1" applyFont="1" applyFill="1" applyBorder="1" applyAlignment="1">
      <alignment horizontal="right"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2" fontId="4" fillId="5" borderId="9" xfId="0" applyNumberFormat="1" applyFont="1" applyFill="1" applyBorder="1" applyAlignment="1">
      <alignment horizontal="right" vertical="center" wrapText="1"/>
    </xf>
    <xf numFmtId="4" fontId="4" fillId="5" borderId="15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" name="Имя " descr="Descr "/>
        <xdr:cNvSpPr/>
      </xdr:nvSpPr>
      <xdr:spPr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" name="Имя " descr="Descr "/>
        <xdr:cNvSpPr/>
      </xdr:nvSpPr>
      <xdr:spPr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</a:ln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4" name="Имя " descr="Descr "/>
        <xdr:cNvSpPr/>
      </xdr:nvSpPr>
      <xdr:spPr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</a:ln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" name="Имя " descr="Descr "/>
        <xdr:cNvSpPr/>
      </xdr:nvSpPr>
      <xdr:spPr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7;&#1046;%20&#1087;&#1077;&#1088;.&#1051;&#1080;&#1090;&#1074;.-3&#1072;%20-%202015&#1075;.-%20&#1078;&#1080;&#1090;&#1077;&#1083;&#1103;&#1084;%20-%20&#1055;&#1056;&#1045;&#1044;&#1042;&#1040;&#1056;&#1048;&#1058;&#1045;&#1051;&#1068;&#1053;&#1067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8">
          <cell r="D18">
            <v>291912.28999999998</v>
          </cell>
        </row>
        <row r="20">
          <cell r="D20">
            <v>142241.57999999999</v>
          </cell>
        </row>
        <row r="21">
          <cell r="D21">
            <v>31112.62</v>
          </cell>
        </row>
        <row r="48">
          <cell r="D48">
            <v>294275.02</v>
          </cell>
        </row>
        <row r="50">
          <cell r="D50">
            <v>144622.51</v>
          </cell>
        </row>
        <row r="51">
          <cell r="D51">
            <v>69134.52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D93"/>
  <sheetViews>
    <sheetView tabSelected="1" topLeftCell="A59" workbookViewId="0">
      <selection activeCell="I87" sqref="I87"/>
    </sheetView>
  </sheetViews>
  <sheetFormatPr defaultColWidth="10.1640625" defaultRowHeight="11.45" customHeight="1" outlineLevelRow="1"/>
  <cols>
    <col min="1" max="1" width="0.5" style="1" customWidth="1"/>
    <col min="2" max="2" width="74.33203125" style="1" customWidth="1"/>
    <col min="3" max="3" width="35.6640625" style="1" customWidth="1"/>
    <col min="4" max="4" width="39" style="1" customWidth="1"/>
  </cols>
  <sheetData>
    <row r="1" spans="2:4" s="1" customFormat="1" ht="3.95" customHeight="1"/>
    <row r="2" spans="2:4" ht="18" customHeight="1">
      <c r="B2" s="59" t="s">
        <v>87</v>
      </c>
      <c r="C2" s="59"/>
      <c r="D2" s="59"/>
    </row>
    <row r="3" spans="2:4" s="1" customFormat="1" ht="17.100000000000001" customHeight="1">
      <c r="B3" s="59" t="s">
        <v>0</v>
      </c>
      <c r="C3" s="59"/>
      <c r="D3" s="59"/>
    </row>
    <row r="4" spans="2:4" s="1" customFormat="1" ht="33" customHeight="1">
      <c r="B4" s="59" t="s">
        <v>86</v>
      </c>
      <c r="C4" s="59"/>
      <c r="D4" s="59"/>
    </row>
    <row r="5" spans="2:4" s="1" customFormat="1" ht="15" customHeight="1" thickBot="1">
      <c r="B5" s="60" t="s">
        <v>1</v>
      </c>
      <c r="C5" s="60"/>
      <c r="D5" s="60"/>
    </row>
    <row r="6" spans="2:4" s="1" customFormat="1" ht="8.1" customHeight="1">
      <c r="B6" s="10"/>
      <c r="C6" s="11"/>
      <c r="D6" s="12"/>
    </row>
    <row r="7" spans="2:4" ht="15" customHeight="1" thickBot="1">
      <c r="B7" s="61" t="s">
        <v>2</v>
      </c>
      <c r="C7" s="62"/>
      <c r="D7" s="63"/>
    </row>
    <row r="8" spans="2:4" ht="11.1" customHeight="1">
      <c r="B8" s="47" t="s">
        <v>3</v>
      </c>
      <c r="C8" s="49" t="s">
        <v>4</v>
      </c>
      <c r="D8" s="51" t="s">
        <v>5</v>
      </c>
    </row>
    <row r="9" spans="2:4" ht="11.1" customHeight="1" thickBot="1">
      <c r="B9" s="53"/>
      <c r="C9" s="54"/>
      <c r="D9" s="55"/>
    </row>
    <row r="10" spans="2:4" ht="12.95" customHeight="1">
      <c r="B10" s="16" t="s">
        <v>6</v>
      </c>
      <c r="C10" s="17">
        <v>804554.07</v>
      </c>
      <c r="D10" s="18">
        <v>795035.43</v>
      </c>
    </row>
    <row r="11" spans="2:4" ht="12.95" customHeight="1" outlineLevel="1">
      <c r="B11" s="13" t="s">
        <v>7</v>
      </c>
      <c r="C11" s="2">
        <v>9490.2000000000007</v>
      </c>
      <c r="D11" s="14">
        <v>9506.44</v>
      </c>
    </row>
    <row r="12" spans="2:4" ht="12.95" customHeight="1" outlineLevel="1">
      <c r="B12" s="13" t="s">
        <v>8</v>
      </c>
      <c r="C12" s="2">
        <v>175858.56</v>
      </c>
      <c r="D12" s="14">
        <v>168639.12</v>
      </c>
    </row>
    <row r="13" spans="2:4" ht="12.95" customHeight="1" outlineLevel="1">
      <c r="B13" s="13" t="s">
        <v>85</v>
      </c>
      <c r="C13" s="2">
        <v>606806.4</v>
      </c>
      <c r="D13" s="14">
        <v>605536.41</v>
      </c>
    </row>
    <row r="14" spans="2:4" ht="12.95" customHeight="1" outlineLevel="1" thickBot="1">
      <c r="B14" s="21" t="s">
        <v>9</v>
      </c>
      <c r="C14" s="28">
        <v>12398.91</v>
      </c>
      <c r="D14" s="23">
        <v>11353.46</v>
      </c>
    </row>
    <row r="15" spans="2:4" ht="15" customHeight="1" thickBot="1">
      <c r="B15" s="36" t="s">
        <v>10</v>
      </c>
      <c r="C15" s="37">
        <v>804554.07</v>
      </c>
      <c r="D15" s="38">
        <v>795035.43</v>
      </c>
    </row>
    <row r="16" spans="2:4" ht="15" customHeight="1" thickBot="1">
      <c r="B16" s="35" t="s">
        <v>11</v>
      </c>
      <c r="C16" s="56">
        <v>9518.64</v>
      </c>
      <c r="D16" s="57"/>
    </row>
    <row r="17" spans="2:4" ht="15" customHeight="1" thickBot="1">
      <c r="B17" s="58" t="s">
        <v>12</v>
      </c>
      <c r="C17" s="58"/>
      <c r="D17" s="58"/>
    </row>
    <row r="18" spans="2:4" ht="18.95" customHeight="1">
      <c r="B18" s="47" t="s">
        <v>13</v>
      </c>
      <c r="C18" s="49" t="s">
        <v>14</v>
      </c>
      <c r="D18" s="51" t="s">
        <v>15</v>
      </c>
    </row>
    <row r="19" spans="2:4" ht="18.95" customHeight="1" thickBot="1">
      <c r="B19" s="48"/>
      <c r="C19" s="50"/>
      <c r="D19" s="52"/>
    </row>
    <row r="20" spans="2:4" ht="30.75" customHeight="1" thickBot="1">
      <c r="B20" s="24" t="s">
        <v>16</v>
      </c>
      <c r="C20" s="25"/>
      <c r="D20" s="26">
        <f>630141.18+D44</f>
        <v>630645.18000000005</v>
      </c>
    </row>
    <row r="21" spans="2:4" ht="12.95" customHeight="1" outlineLevel="1">
      <c r="B21" s="41" t="s">
        <v>17</v>
      </c>
      <c r="C21" s="19"/>
      <c r="D21" s="64">
        <v>27033.599999999999</v>
      </c>
    </row>
    <row r="22" spans="2:4" ht="12.95" customHeight="1" outlineLevel="1">
      <c r="B22" s="13" t="s">
        <v>18</v>
      </c>
      <c r="C22" s="3"/>
      <c r="D22" s="65">
        <v>1407</v>
      </c>
    </row>
    <row r="23" spans="2:4" ht="12.95" customHeight="1" outlineLevel="1">
      <c r="B23" s="13" t="s">
        <v>19</v>
      </c>
      <c r="C23" s="3"/>
      <c r="D23" s="65">
        <v>1760.64</v>
      </c>
    </row>
    <row r="24" spans="2:4" ht="12.95" customHeight="1" outlineLevel="1">
      <c r="B24" s="13" t="s">
        <v>20</v>
      </c>
      <c r="C24" s="3"/>
      <c r="D24" s="66">
        <v>60</v>
      </c>
    </row>
    <row r="25" spans="2:4" ht="12.95" customHeight="1" outlineLevel="1">
      <c r="B25" s="13" t="s">
        <v>21</v>
      </c>
      <c r="C25" s="3"/>
      <c r="D25" s="65">
        <v>1304</v>
      </c>
    </row>
    <row r="26" spans="2:4" ht="12.95" customHeight="1" outlineLevel="1">
      <c r="B26" s="13" t="s">
        <v>22</v>
      </c>
      <c r="C26" s="3"/>
      <c r="D26" s="65">
        <v>1956</v>
      </c>
    </row>
    <row r="27" spans="2:4" ht="12.95" customHeight="1" outlineLevel="1">
      <c r="B27" s="13" t="s">
        <v>23</v>
      </c>
      <c r="C27" s="4"/>
      <c r="D27" s="65">
        <v>1034.4000000000001</v>
      </c>
    </row>
    <row r="28" spans="2:4" ht="12.95" customHeight="1" outlineLevel="1">
      <c r="B28" s="13" t="s">
        <v>24</v>
      </c>
      <c r="C28" s="3"/>
      <c r="D28" s="65">
        <v>3016</v>
      </c>
    </row>
    <row r="29" spans="2:4" ht="12.95" customHeight="1" outlineLevel="1">
      <c r="B29" s="13" t="s">
        <v>25</v>
      </c>
      <c r="C29" s="3"/>
      <c r="D29" s="65">
        <v>4992</v>
      </c>
    </row>
    <row r="30" spans="2:4" ht="12.95" customHeight="1" outlineLevel="1">
      <c r="B30" s="13" t="s">
        <v>26</v>
      </c>
      <c r="C30" s="3"/>
      <c r="D30" s="65">
        <v>3680</v>
      </c>
    </row>
    <row r="31" spans="2:4" ht="12.95" customHeight="1" outlineLevel="1">
      <c r="B31" s="13" t="s">
        <v>27</v>
      </c>
      <c r="C31" s="3"/>
      <c r="D31" s="65">
        <v>5287</v>
      </c>
    </row>
    <row r="32" spans="2:4" ht="12.95" customHeight="1" outlineLevel="1">
      <c r="B32" s="13" t="s">
        <v>28</v>
      </c>
      <c r="C32" s="3"/>
      <c r="D32" s="65">
        <v>3467.2</v>
      </c>
    </row>
    <row r="33" spans="2:4" ht="12.95" customHeight="1" outlineLevel="1">
      <c r="B33" s="13" t="s">
        <v>29</v>
      </c>
      <c r="C33" s="3"/>
      <c r="D33" s="65">
        <v>5440</v>
      </c>
    </row>
    <row r="34" spans="2:4" ht="12.95" customHeight="1" outlineLevel="1">
      <c r="B34" s="13" t="s">
        <v>30</v>
      </c>
      <c r="C34" s="3"/>
      <c r="D34" s="65">
        <v>5124</v>
      </c>
    </row>
    <row r="35" spans="2:4" ht="12.95" customHeight="1" outlineLevel="1">
      <c r="B35" s="13" t="s">
        <v>31</v>
      </c>
      <c r="C35" s="3"/>
      <c r="D35" s="65">
        <v>21467.38</v>
      </c>
    </row>
    <row r="36" spans="2:4" ht="12.95" customHeight="1" outlineLevel="1">
      <c r="B36" s="13" t="s">
        <v>32</v>
      </c>
      <c r="C36" s="3"/>
      <c r="D36" s="65">
        <v>38727</v>
      </c>
    </row>
    <row r="37" spans="2:4" ht="12.95" customHeight="1" outlineLevel="1">
      <c r="B37" s="13" t="s">
        <v>33</v>
      </c>
      <c r="C37" s="4"/>
      <c r="D37" s="66">
        <v>966</v>
      </c>
    </row>
    <row r="38" spans="2:4" ht="12.95" customHeight="1" outlineLevel="1">
      <c r="B38" s="13" t="s">
        <v>34</v>
      </c>
      <c r="C38" s="4"/>
      <c r="D38" s="66">
        <v>552</v>
      </c>
    </row>
    <row r="39" spans="2:4" ht="12.95" customHeight="1" outlineLevel="1">
      <c r="B39" s="13" t="s">
        <v>35</v>
      </c>
      <c r="C39" s="3"/>
      <c r="D39" s="65">
        <v>97797.48</v>
      </c>
    </row>
    <row r="40" spans="2:4" ht="12.95" customHeight="1" outlineLevel="1">
      <c r="B40" s="13" t="s">
        <v>36</v>
      </c>
      <c r="C40" s="3"/>
      <c r="D40" s="65">
        <v>1275</v>
      </c>
    </row>
    <row r="41" spans="2:4" ht="12.95" customHeight="1" outlineLevel="1">
      <c r="B41" s="13" t="s">
        <v>37</v>
      </c>
      <c r="C41" s="3"/>
      <c r="D41" s="65">
        <v>57220.44</v>
      </c>
    </row>
    <row r="42" spans="2:4" ht="12.95" customHeight="1" outlineLevel="1">
      <c r="B42" s="13" t="s">
        <v>38</v>
      </c>
      <c r="C42" s="3"/>
      <c r="D42" s="65">
        <v>8700</v>
      </c>
    </row>
    <row r="43" spans="2:4" ht="12.95" customHeight="1" outlineLevel="1">
      <c r="B43" s="13" t="s">
        <v>39</v>
      </c>
      <c r="C43" s="4"/>
      <c r="D43" s="65">
        <v>175827.12</v>
      </c>
    </row>
    <row r="44" spans="2:4" ht="12.95" customHeight="1" outlineLevel="1">
      <c r="B44" s="13" t="s">
        <v>43</v>
      </c>
      <c r="C44" s="3"/>
      <c r="D44" s="66">
        <v>504</v>
      </c>
    </row>
    <row r="45" spans="2:4" ht="26.1" customHeight="1" outlineLevel="1">
      <c r="B45" s="13" t="s">
        <v>40</v>
      </c>
      <c r="C45" s="4"/>
      <c r="D45" s="65">
        <v>47483.88</v>
      </c>
    </row>
    <row r="46" spans="2:4" ht="36" customHeight="1" outlineLevel="1" thickBot="1">
      <c r="B46" s="21" t="s">
        <v>84</v>
      </c>
      <c r="C46" s="22"/>
      <c r="D46" s="67">
        <v>114563.04</v>
      </c>
    </row>
    <row r="47" spans="2:4" ht="40.5" customHeight="1" thickBot="1">
      <c r="B47" s="24" t="s">
        <v>41</v>
      </c>
      <c r="C47" s="25"/>
      <c r="D47" s="26">
        <f>84348.8-837-504</f>
        <v>83007.8</v>
      </c>
    </row>
    <row r="48" spans="2:4" ht="12.95" customHeight="1" outlineLevel="1">
      <c r="B48" s="41" t="s">
        <v>42</v>
      </c>
      <c r="C48" s="19">
        <v>0.09</v>
      </c>
      <c r="D48" s="42">
        <v>1040.4000000000001</v>
      </c>
    </row>
    <row r="49" spans="2:4" ht="12.95" customHeight="1" outlineLevel="1">
      <c r="B49" s="13" t="s">
        <v>44</v>
      </c>
      <c r="C49" s="3">
        <v>8</v>
      </c>
      <c r="D49" s="14">
        <v>1808</v>
      </c>
    </row>
    <row r="50" spans="2:4" ht="12.95" customHeight="1" outlineLevel="1">
      <c r="B50" s="13" t="s">
        <v>45</v>
      </c>
      <c r="C50" s="3">
        <v>4</v>
      </c>
      <c r="D50" s="14">
        <v>3244</v>
      </c>
    </row>
    <row r="51" spans="2:4" ht="12.95" customHeight="1" outlineLevel="1">
      <c r="B51" s="13" t="s">
        <v>46</v>
      </c>
      <c r="C51" s="3">
        <v>86</v>
      </c>
      <c r="D51" s="14">
        <v>4644</v>
      </c>
    </row>
    <row r="52" spans="2:4" ht="12.95" customHeight="1" outlineLevel="1">
      <c r="B52" s="13" t="s">
        <v>47</v>
      </c>
      <c r="C52" s="3">
        <v>2</v>
      </c>
      <c r="D52" s="20">
        <v>182</v>
      </c>
    </row>
    <row r="53" spans="2:4" ht="12.95" customHeight="1" outlineLevel="1">
      <c r="B53" s="13" t="s">
        <v>48</v>
      </c>
      <c r="C53" s="3">
        <v>8</v>
      </c>
      <c r="D53" s="14">
        <v>5808</v>
      </c>
    </row>
    <row r="54" spans="2:4" ht="12.95" customHeight="1" outlineLevel="1">
      <c r="B54" s="13" t="s">
        <v>49</v>
      </c>
      <c r="C54" s="3">
        <v>4</v>
      </c>
      <c r="D54" s="14">
        <v>1776</v>
      </c>
    </row>
    <row r="55" spans="2:4" ht="12.95" customHeight="1" outlineLevel="1">
      <c r="B55" s="13" t="s">
        <v>50</v>
      </c>
      <c r="C55" s="3">
        <v>50</v>
      </c>
      <c r="D55" s="14">
        <v>7750</v>
      </c>
    </row>
    <row r="56" spans="2:4" ht="12.95" customHeight="1" outlineLevel="1">
      <c r="B56" s="13" t="s">
        <v>51</v>
      </c>
      <c r="C56" s="3">
        <v>1</v>
      </c>
      <c r="D56" s="20">
        <v>162</v>
      </c>
    </row>
    <row r="57" spans="2:4" ht="12.95" customHeight="1" outlineLevel="1">
      <c r="B57" s="13" t="s">
        <v>52</v>
      </c>
      <c r="C57" s="3">
        <v>2</v>
      </c>
      <c r="D57" s="14">
        <v>1876</v>
      </c>
    </row>
    <row r="58" spans="2:4" ht="12.95" customHeight="1" outlineLevel="1">
      <c r="B58" s="13" t="s">
        <v>53</v>
      </c>
      <c r="C58" s="3">
        <v>23</v>
      </c>
      <c r="D58" s="14">
        <v>7797</v>
      </c>
    </row>
    <row r="59" spans="2:4" ht="12.95" customHeight="1" outlineLevel="1">
      <c r="B59" s="13" t="s">
        <v>54</v>
      </c>
      <c r="C59" s="3">
        <v>2</v>
      </c>
      <c r="D59" s="20">
        <v>536</v>
      </c>
    </row>
    <row r="60" spans="2:4" ht="12.95" customHeight="1" outlineLevel="1">
      <c r="B60" s="13" t="s">
        <v>55</v>
      </c>
      <c r="C60" s="3">
        <v>1</v>
      </c>
      <c r="D60" s="20">
        <v>75</v>
      </c>
    </row>
    <row r="61" spans="2:4" ht="12.95" customHeight="1" outlineLevel="1">
      <c r="B61" s="13" t="s">
        <v>56</v>
      </c>
      <c r="C61" s="3">
        <v>1</v>
      </c>
      <c r="D61" s="14">
        <v>2249</v>
      </c>
    </row>
    <row r="62" spans="2:4" ht="12.95" customHeight="1" outlineLevel="1">
      <c r="B62" s="13" t="s">
        <v>57</v>
      </c>
      <c r="C62" s="3">
        <v>2</v>
      </c>
      <c r="D62" s="20">
        <v>590</v>
      </c>
    </row>
    <row r="63" spans="2:4" ht="12.95" customHeight="1" outlineLevel="1">
      <c r="B63" s="13" t="s">
        <v>58</v>
      </c>
      <c r="C63" s="3">
        <v>4.7</v>
      </c>
      <c r="D63" s="14">
        <v>1034</v>
      </c>
    </row>
    <row r="64" spans="2:4" ht="12.95" customHeight="1" outlineLevel="1">
      <c r="B64" s="13" t="s">
        <v>59</v>
      </c>
      <c r="C64" s="3">
        <v>2</v>
      </c>
      <c r="D64" s="20">
        <v>528</v>
      </c>
    </row>
    <row r="65" spans="2:4" ht="12.95" customHeight="1" outlineLevel="1">
      <c r="B65" s="13" t="s">
        <v>60</v>
      </c>
      <c r="C65" s="3">
        <v>2</v>
      </c>
      <c r="D65" s="14">
        <v>8422</v>
      </c>
    </row>
    <row r="66" spans="2:4" ht="12.95" customHeight="1" outlineLevel="1">
      <c r="B66" s="13" t="s">
        <v>61</v>
      </c>
      <c r="C66" s="3">
        <v>2</v>
      </c>
      <c r="D66" s="20">
        <v>792</v>
      </c>
    </row>
    <row r="67" spans="2:4" ht="12.95" customHeight="1" outlineLevel="1">
      <c r="B67" s="13" t="s">
        <v>62</v>
      </c>
      <c r="C67" s="3">
        <v>12</v>
      </c>
      <c r="D67" s="14">
        <v>4752</v>
      </c>
    </row>
    <row r="68" spans="2:4" ht="12.95" customHeight="1" outlineLevel="1">
      <c r="B68" s="13" t="s">
        <v>63</v>
      </c>
      <c r="C68" s="3">
        <v>4</v>
      </c>
      <c r="D68" s="14">
        <v>1760</v>
      </c>
    </row>
    <row r="69" spans="2:4" ht="12.95" customHeight="1" outlineLevel="1">
      <c r="B69" s="13" t="s">
        <v>64</v>
      </c>
      <c r="C69" s="3">
        <v>5</v>
      </c>
      <c r="D69" s="14">
        <v>3620</v>
      </c>
    </row>
    <row r="70" spans="2:4" ht="12.95" customHeight="1" outlineLevel="1">
      <c r="B70" s="13" t="s">
        <v>65</v>
      </c>
      <c r="C70" s="3">
        <v>5</v>
      </c>
      <c r="D70" s="20">
        <v>655</v>
      </c>
    </row>
    <row r="71" spans="2:4" ht="12.95" customHeight="1" outlineLevel="1">
      <c r="B71" s="13" t="s">
        <v>66</v>
      </c>
      <c r="C71" s="3">
        <v>4</v>
      </c>
      <c r="D71" s="20">
        <v>548</v>
      </c>
    </row>
    <row r="72" spans="2:4" ht="12.95" customHeight="1" outlineLevel="1">
      <c r="B72" s="13" t="s">
        <v>67</v>
      </c>
      <c r="C72" s="3">
        <v>3</v>
      </c>
      <c r="D72" s="20">
        <v>450</v>
      </c>
    </row>
    <row r="73" spans="2:4" ht="12.95" customHeight="1" outlineLevel="1">
      <c r="B73" s="13" t="s">
        <v>68</v>
      </c>
      <c r="C73" s="3">
        <v>3</v>
      </c>
      <c r="D73" s="20">
        <v>660</v>
      </c>
    </row>
    <row r="74" spans="2:4" ht="12.95" customHeight="1" outlineLevel="1">
      <c r="B74" s="13" t="s">
        <v>69</v>
      </c>
      <c r="C74" s="3">
        <v>5</v>
      </c>
      <c r="D74" s="14">
        <v>3870</v>
      </c>
    </row>
    <row r="75" spans="2:4" ht="12.95" customHeight="1" outlineLevel="1">
      <c r="B75" s="13" t="s">
        <v>70</v>
      </c>
      <c r="C75" s="3">
        <v>1</v>
      </c>
      <c r="D75" s="20">
        <v>716</v>
      </c>
    </row>
    <row r="76" spans="2:4" ht="12.95" customHeight="1" outlineLevel="1">
      <c r="B76" s="13" t="s">
        <v>71</v>
      </c>
      <c r="C76" s="3">
        <v>1</v>
      </c>
      <c r="D76" s="20">
        <v>362</v>
      </c>
    </row>
    <row r="77" spans="2:4" ht="12.95" customHeight="1" outlineLevel="1">
      <c r="B77" s="13" t="s">
        <v>72</v>
      </c>
      <c r="C77" s="3">
        <v>3</v>
      </c>
      <c r="D77" s="14">
        <v>2381.4</v>
      </c>
    </row>
    <row r="78" spans="2:4" ht="12.95" customHeight="1" outlineLevel="1" thickBot="1">
      <c r="B78" s="13" t="s">
        <v>73</v>
      </c>
      <c r="C78" s="3">
        <v>8</v>
      </c>
      <c r="D78" s="14">
        <v>12920</v>
      </c>
    </row>
    <row r="79" spans="2:4" ht="34.5" customHeight="1" thickBot="1">
      <c r="B79" s="24" t="s">
        <v>75</v>
      </c>
      <c r="C79" s="25"/>
      <c r="D79" s="26">
        <f>101788+837</f>
        <v>102625</v>
      </c>
    </row>
    <row r="80" spans="2:4" ht="12.95" customHeight="1" outlineLevel="1">
      <c r="B80" s="44" t="s">
        <v>76</v>
      </c>
      <c r="C80" s="29">
        <v>1</v>
      </c>
      <c r="D80" s="45">
        <v>101788</v>
      </c>
    </row>
    <row r="81" spans="2:4" ht="12.95" customHeight="1" outlineLevel="1" thickBot="1">
      <c r="B81" s="21" t="s">
        <v>74</v>
      </c>
      <c r="C81" s="27">
        <v>1</v>
      </c>
      <c r="D81" s="43">
        <v>837</v>
      </c>
    </row>
    <row r="82" spans="2:4" ht="12.95" customHeight="1" thickBot="1">
      <c r="B82" s="24" t="s">
        <v>77</v>
      </c>
      <c r="C82" s="25"/>
      <c r="D82" s="26">
        <v>12394.92</v>
      </c>
    </row>
    <row r="83" spans="2:4" ht="12.95" customHeight="1" outlineLevel="1" thickBot="1">
      <c r="B83" s="44" t="s">
        <v>78</v>
      </c>
      <c r="C83" s="39"/>
      <c r="D83" s="45">
        <v>12394.92</v>
      </c>
    </row>
    <row r="84" spans="2:4" ht="44.1" customHeight="1" thickBot="1">
      <c r="B84" s="36" t="s">
        <v>79</v>
      </c>
      <c r="C84" s="40"/>
      <c r="D84" s="38">
        <v>828672.9</v>
      </c>
    </row>
    <row r="85" spans="2:4" ht="15" customHeight="1">
      <c r="B85" s="30" t="s">
        <v>80</v>
      </c>
      <c r="C85" s="31"/>
      <c r="D85" s="32">
        <f>[1]TDSheet!$D$51-[1]TDSheet!$D$21</f>
        <v>38021.900000000009</v>
      </c>
    </row>
    <row r="86" spans="2:4" ht="15" customHeight="1" thickBot="1">
      <c r="B86" s="15" t="s">
        <v>81</v>
      </c>
      <c r="C86" s="33"/>
      <c r="D86" s="34">
        <f>[1]TDSheet!$D$48+[1]TDSheet!$D$50-[1]TDSheet!$D$18-[1]TDSheet!$D$20</f>
        <v>4743.6600000000617</v>
      </c>
    </row>
    <row r="87" spans="2:4" ht="54" customHeight="1" thickBot="1">
      <c r="B87" s="5" t="s">
        <v>88</v>
      </c>
      <c r="C87" s="46">
        <f>C15-D84-D85-D86</f>
        <v>-66884.390000000145</v>
      </c>
      <c r="D87" s="6">
        <f>D15-D84-D85-D86</f>
        <v>-76403.030000000042</v>
      </c>
    </row>
    <row r="90" spans="2:4" ht="18" customHeight="1">
      <c r="B90" s="7" t="s">
        <v>82</v>
      </c>
      <c r="C90" s="7"/>
      <c r="D90" s="8"/>
    </row>
    <row r="91" spans="2:4" ht="11.45" customHeight="1">
      <c r="B91" s="7"/>
      <c r="C91" s="7"/>
      <c r="D91" s="8"/>
    </row>
    <row r="92" spans="2:4" ht="11.45" customHeight="1">
      <c r="B92" s="9"/>
      <c r="C92" s="9"/>
    </row>
    <row r="93" spans="2:4" ht="23.25" customHeight="1">
      <c r="B93" s="7" t="s">
        <v>83</v>
      </c>
      <c r="C93" s="7"/>
      <c r="D93" s="8"/>
    </row>
  </sheetData>
  <mergeCells count="13">
    <mergeCell ref="B2:D2"/>
    <mergeCell ref="B3:D3"/>
    <mergeCell ref="B4:D4"/>
    <mergeCell ref="B5:D5"/>
    <mergeCell ref="B7:D7"/>
    <mergeCell ref="B18:B19"/>
    <mergeCell ref="C18:C19"/>
    <mergeCell ref="D18:D19"/>
    <mergeCell ref="B8:B9"/>
    <mergeCell ref="C8:C9"/>
    <mergeCell ref="D8:D9"/>
    <mergeCell ref="C16:D16"/>
    <mergeCell ref="B17:D17"/>
  </mergeCells>
  <pageMargins left="0.74803149606299213" right="0.15748031496062992" top="0.39370078740157483" bottom="0.39370078740157483" header="0.51181102362204722" footer="0.51181102362204722"/>
  <pageSetup paperSize="9" scale="79" fitToHeight="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</cp:lastModifiedBy>
  <cp:lastPrinted>2016-03-17T13:50:05Z</cp:lastPrinted>
  <dcterms:modified xsi:type="dcterms:W3CDTF">2016-03-23T12:25:11Z</dcterms:modified>
</cp:coreProperties>
</file>