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<sst xmlns="http://schemas.openxmlformats.org/spreadsheetml/2006/main" count="66" uniqueCount="54">
  <si>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</si>
  <si>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</si>
  <si>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</si>
  <si>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</si>
  <si>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</si>
  <si>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</si>
  <si>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</si>
  <si>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</si>
  <si>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</si>
  <si>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</si>
  <si>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</si>
  <si>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</si>
  <si>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</si>
  <si>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</si>
  <si>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</si>
  <si>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</si>
  <si>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</si>
  <si>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</si>
  <si>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</si>
  <si>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</si>
  <si>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</si>
  <si>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</si>
  <si>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</si>
  <si>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</si>
  <si>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</si>
  <si>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</si>
  <si>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</si>
  <si>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</si>
  <si>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</si>
  <si>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</si>
  <si>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</si>
  <si>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</si>
  <si>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</si>
  <si>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</si>
  <si>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</si>
  <si>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</si>
  <si>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</si>
  <si>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</si>
  <si>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</si>
  <si>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</si>
  <si>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</si>
  <si>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</si>
  <si>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</si>
  <si>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</si>
  <si>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</si>
  <si>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</si>
  <si>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</si>
  <si>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</si>
  <si>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</si>
  <si>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</si>
  <si>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Электроэнергия ООО "Газпром энергосбыт Брянск"</t>
  </si>
  <si>
    <t>Экономист                                              О.В. Соколова</t>
  </si>
  <si>
    <t>"______" ________________ 2024 г.</t>
  </si>
  <si>
    <t>Тарифы на жилищно-коммунальные услуги с 01 января 2024 года по УК "Таймыр"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</si>
</sst>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196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 horizontal="center"/>
    </xf>
    <xf numFmtId="196" fontId="9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94" fontId="0" fillId="0" borderId="11" xfId="0" applyNumberFormat="1" applyFont="1" applyFill="1" applyBorder="1" applyAlignment="1">
      <alignment horizontal="center"/>
    </xf>
    <xf numFmtId="195" fontId="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/>
    </xf>
    <xf numFmtId="194" fontId="9" fillId="0" borderId="11" xfId="0" applyNumberFormat="1" applyFont="1" applyFill="1" applyBorder="1" applyAlignment="1">
      <alignment horizontal="center" vertical="center"/>
    </xf>
    <xf numFmtId="195" fontId="9" fillId="0" borderId="1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19"/>
  <sheetViews>
    <sheetView tabSelected="1" view="pageBreakPreview" zoomScale="98" zoomScaleSheetLayoutView="98" zoomScalePageLayoutView="0" workbookViewId="0" topLeftCell="A6">
      <selection activeCell="A18" sqref="A18:IV21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2" width="9.140625" style="4" customWidth="1"/>
    <col min="13" max="13" width="12.00390625" style="4" customWidth="1"/>
    <col min="14" max="14" width="8.140625" style="47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52" t="s">
        <v>7</v>
      </c>
      <c r="B2" s="52"/>
      <c r="C2" s="52"/>
      <c r="D2" s="52"/>
      <c r="E2" s="52"/>
      <c r="F2" s="52"/>
      <c r="G2" s="6"/>
      <c r="N2" s="58" t="s">
        <v>16</v>
      </c>
      <c r="O2" s="58"/>
      <c r="P2" s="58"/>
      <c r="Q2" s="58"/>
      <c r="R2" s="58"/>
      <c r="S2" s="58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7"/>
      <c r="AL2" s="7"/>
      <c r="AM2" s="7"/>
      <c r="AN2" s="7"/>
      <c r="AO2" s="7"/>
      <c r="AP2" s="7"/>
    </row>
    <row r="3" spans="1:41" ht="21" customHeight="1">
      <c r="A3" s="52" t="s">
        <v>19</v>
      </c>
      <c r="B3" s="52"/>
      <c r="C3" s="52"/>
      <c r="D3" s="52"/>
      <c r="E3" s="52"/>
      <c r="F3" s="52"/>
      <c r="G3" s="6"/>
      <c r="N3" s="58" t="s">
        <v>17</v>
      </c>
      <c r="O3" s="58"/>
      <c r="P3" s="58"/>
      <c r="Q3" s="58"/>
      <c r="R3" s="58"/>
      <c r="S3" s="58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7"/>
      <c r="AL3" s="7"/>
      <c r="AM3" s="7"/>
      <c r="AN3" s="7"/>
      <c r="AO3" s="7"/>
    </row>
    <row r="4" spans="1:42" ht="21" customHeight="1">
      <c r="A4" s="52" t="s">
        <v>52</v>
      </c>
      <c r="B4" s="52"/>
      <c r="C4" s="52"/>
      <c r="D4" s="52"/>
      <c r="E4" s="52"/>
      <c r="F4" s="52"/>
      <c r="G4" s="6"/>
      <c r="N4" s="58" t="s">
        <v>18</v>
      </c>
      <c r="O4" s="58"/>
      <c r="P4" s="58"/>
      <c r="Q4" s="58"/>
      <c r="R4" s="58"/>
      <c r="S4" s="5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7"/>
      <c r="AL4" s="7"/>
      <c r="AM4" s="7"/>
      <c r="AN4" s="7"/>
      <c r="AO4" s="7"/>
      <c r="AP4" s="7"/>
    </row>
    <row r="5" spans="1:42" ht="20.25" customHeight="1">
      <c r="A5" s="4" t="s">
        <v>24</v>
      </c>
      <c r="N5" s="58" t="s">
        <v>51</v>
      </c>
      <c r="O5" s="58"/>
      <c r="P5" s="58"/>
      <c r="Q5" s="58"/>
      <c r="R5" s="58"/>
      <c r="S5" s="5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7"/>
      <c r="AL5" s="7"/>
      <c r="AM5" s="7"/>
      <c r="AN5" s="7"/>
      <c r="AO5" s="7"/>
      <c r="AP5" s="7"/>
    </row>
    <row r="6" spans="14:42" ht="19.5" customHeight="1">
      <c r="N6" s="58"/>
      <c r="O6" s="58"/>
      <c r="P6" s="58"/>
      <c r="Q6" s="58"/>
      <c r="R6" s="58"/>
      <c r="S6" s="5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62" t="s">
        <v>53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54" t="s">
        <v>6</v>
      </c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6" t="s">
        <v>3</v>
      </c>
      <c r="O10" s="56"/>
      <c r="P10" s="57"/>
      <c r="Q10" s="57"/>
      <c r="R10" s="57"/>
      <c r="S10" s="57"/>
      <c r="T10" s="56" t="s">
        <v>4</v>
      </c>
      <c r="U10" s="56"/>
      <c r="V10" s="56"/>
      <c r="W10" s="56"/>
      <c r="X10" s="56"/>
      <c r="Y10" s="57"/>
      <c r="Z10" s="56" t="s">
        <v>15</v>
      </c>
      <c r="AA10" s="57"/>
      <c r="AB10" s="57"/>
      <c r="AC10" s="57"/>
      <c r="AD10" s="56" t="s">
        <v>47</v>
      </c>
      <c r="AE10" s="56" t="s">
        <v>50</v>
      </c>
      <c r="AF10" s="57"/>
      <c r="AG10" s="57"/>
      <c r="AH10" s="57"/>
      <c r="AI10" s="56" t="s">
        <v>39</v>
      </c>
      <c r="AJ10" s="63" t="s">
        <v>49</v>
      </c>
    </row>
    <row r="11" spans="1:36" ht="103.5" customHeight="1">
      <c r="A11" s="55"/>
      <c r="B11" s="53" t="s">
        <v>2</v>
      </c>
      <c r="C11" s="60"/>
      <c r="D11" s="60"/>
      <c r="E11" s="60"/>
      <c r="F11" s="60"/>
      <c r="G11" s="60"/>
      <c r="H11" s="53" t="s">
        <v>14</v>
      </c>
      <c r="I11" s="53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1" t="s">
        <v>21</v>
      </c>
      <c r="AA11" s="10" t="s">
        <v>22</v>
      </c>
      <c r="AB11" s="10" t="s">
        <v>23</v>
      </c>
      <c r="AC11" s="10" t="s">
        <v>15</v>
      </c>
      <c r="AD11" s="60"/>
      <c r="AE11" s="53"/>
      <c r="AF11" s="60"/>
      <c r="AG11" s="60"/>
      <c r="AH11" s="60"/>
      <c r="AI11" s="53"/>
      <c r="AJ11" s="64"/>
    </row>
    <row r="12" spans="1:36" ht="47.25" customHeight="1">
      <c r="A12" s="55"/>
      <c r="B12" s="53" t="s">
        <v>25</v>
      </c>
      <c r="C12" s="53"/>
      <c r="D12" s="53"/>
      <c r="E12" s="53" t="s">
        <v>1</v>
      </c>
      <c r="F12" s="53" t="s">
        <v>8</v>
      </c>
      <c r="G12" s="53" t="s">
        <v>26</v>
      </c>
      <c r="H12" s="53" t="s">
        <v>27</v>
      </c>
      <c r="I12" s="53" t="s">
        <v>40</v>
      </c>
      <c r="J12" s="53" t="s">
        <v>20</v>
      </c>
      <c r="K12" s="53" t="s">
        <v>30</v>
      </c>
      <c r="L12" s="53" t="s">
        <v>31</v>
      </c>
      <c r="M12" s="53" t="s">
        <v>32</v>
      </c>
      <c r="N12" s="61" t="s">
        <v>27</v>
      </c>
      <c r="O12" s="53" t="s">
        <v>40</v>
      </c>
      <c r="P12" s="53" t="s">
        <v>20</v>
      </c>
      <c r="Q12" s="53" t="s">
        <v>33</v>
      </c>
      <c r="R12" s="53" t="s">
        <v>34</v>
      </c>
      <c r="S12" s="53" t="s">
        <v>35</v>
      </c>
      <c r="T12" s="53" t="s">
        <v>27</v>
      </c>
      <c r="U12" s="53" t="s">
        <v>43</v>
      </c>
      <c r="V12" s="53" t="s">
        <v>20</v>
      </c>
      <c r="W12" s="53" t="s">
        <v>44</v>
      </c>
      <c r="X12" s="53" t="s">
        <v>45</v>
      </c>
      <c r="Y12" s="53" t="s">
        <v>46</v>
      </c>
      <c r="Z12" s="53" t="s">
        <v>28</v>
      </c>
      <c r="AA12" s="53" t="s">
        <v>28</v>
      </c>
      <c r="AB12" s="53" t="s">
        <v>28</v>
      </c>
      <c r="AC12" s="53" t="s">
        <v>28</v>
      </c>
      <c r="AD12" s="53" t="s">
        <v>48</v>
      </c>
      <c r="AE12" s="53" t="s">
        <v>29</v>
      </c>
      <c r="AF12" s="53" t="s">
        <v>36</v>
      </c>
      <c r="AG12" s="53" t="s">
        <v>37</v>
      </c>
      <c r="AH12" s="53" t="s">
        <v>38</v>
      </c>
      <c r="AI12" s="53"/>
      <c r="AJ12" s="64"/>
    </row>
    <row r="13" spans="1:36" ht="57" customHeight="1">
      <c r="A13" s="55"/>
      <c r="B13" s="10" t="s">
        <v>10</v>
      </c>
      <c r="C13" s="10" t="s">
        <v>9</v>
      </c>
      <c r="D13" s="10" t="s">
        <v>11</v>
      </c>
      <c r="E13" s="53"/>
      <c r="F13" s="53"/>
      <c r="G13" s="60"/>
      <c r="H13" s="53"/>
      <c r="I13" s="53"/>
      <c r="J13" s="53"/>
      <c r="K13" s="53"/>
      <c r="L13" s="53"/>
      <c r="M13" s="53"/>
      <c r="N13" s="61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64"/>
    </row>
    <row r="14" spans="1:36" s="4" customFormat="1" ht="15">
      <c r="A14" s="29" t="s">
        <v>12</v>
      </c>
      <c r="B14" s="17">
        <v>5797.17</v>
      </c>
      <c r="C14" s="17">
        <v>569.9</v>
      </c>
      <c r="D14" s="17">
        <f>B14+C14</f>
        <v>6367.07</v>
      </c>
      <c r="E14" s="30" t="s">
        <v>5</v>
      </c>
      <c r="F14" s="33">
        <v>2873.93</v>
      </c>
      <c r="G14" s="33">
        <v>25.02</v>
      </c>
      <c r="H14" s="33">
        <v>192.68</v>
      </c>
      <c r="I14" s="32">
        <v>4.53</v>
      </c>
      <c r="J14" s="33">
        <f>H14*I14</f>
        <v>872.8404</v>
      </c>
      <c r="K14" s="34">
        <v>0.004</v>
      </c>
      <c r="L14" s="35">
        <v>3.2064</v>
      </c>
      <c r="M14" s="35">
        <f>L14*H14/D14</f>
        <v>0.09703193965199064</v>
      </c>
      <c r="N14" s="17">
        <v>25.7</v>
      </c>
      <c r="O14" s="31">
        <v>6.255</v>
      </c>
      <c r="P14" s="17">
        <f>N14*O14</f>
        <v>160.7535</v>
      </c>
      <c r="Q14" s="19">
        <v>0.006</v>
      </c>
      <c r="R14" s="20">
        <v>4.8096</v>
      </c>
      <c r="S14" s="22">
        <f>R14*N14/D14</f>
        <v>0.0194134382062707</v>
      </c>
      <c r="T14" s="17">
        <v>20.87</v>
      </c>
      <c r="U14" s="17">
        <v>7.19</v>
      </c>
      <c r="V14" s="17">
        <f>T14*U14</f>
        <v>150.05530000000002</v>
      </c>
      <c r="W14" s="21">
        <v>0.01</v>
      </c>
      <c r="X14" s="22">
        <v>8.016</v>
      </c>
      <c r="Y14" s="22">
        <f>X14*T14/D14</f>
        <v>0.02627486740368804</v>
      </c>
      <c r="Z14" s="18">
        <v>25.78</v>
      </c>
      <c r="AA14" s="18">
        <v>2.35</v>
      </c>
      <c r="AB14" s="19"/>
      <c r="AC14" s="17">
        <v>23.43</v>
      </c>
      <c r="AD14" s="17">
        <v>87.68</v>
      </c>
      <c r="AE14" s="17">
        <v>4.75</v>
      </c>
      <c r="AF14" s="17">
        <v>1.47</v>
      </c>
      <c r="AG14" s="19">
        <v>3119.605</v>
      </c>
      <c r="AH14" s="20">
        <f>AG14*AE14/D14</f>
        <v>2.327306555448582</v>
      </c>
      <c r="AI14" s="44"/>
      <c r="AJ14" s="45"/>
    </row>
    <row r="15" spans="1:36" s="4" customFormat="1" ht="14.25" customHeight="1">
      <c r="A15" s="29" t="s">
        <v>13</v>
      </c>
      <c r="B15" s="17">
        <v>5273.4</v>
      </c>
      <c r="C15" s="17">
        <v>571</v>
      </c>
      <c r="D15" s="17">
        <f>B15+C15</f>
        <v>5844.4</v>
      </c>
      <c r="E15" s="30" t="s">
        <v>5</v>
      </c>
      <c r="F15" s="33">
        <v>2873.93</v>
      </c>
      <c r="G15" s="33">
        <v>25.02</v>
      </c>
      <c r="H15" s="33">
        <v>192.68</v>
      </c>
      <c r="I15" s="32">
        <v>4.53</v>
      </c>
      <c r="J15" s="33">
        <f>H15*I15</f>
        <v>872.8404</v>
      </c>
      <c r="K15" s="34">
        <v>0.004</v>
      </c>
      <c r="L15" s="35">
        <v>3.6828</v>
      </c>
      <c r="M15" s="35">
        <f>L15*H15/D15</f>
        <v>0.12141569776196018</v>
      </c>
      <c r="N15" s="17">
        <v>25.7</v>
      </c>
      <c r="O15" s="31">
        <v>6.255</v>
      </c>
      <c r="P15" s="17">
        <f>N15*O15</f>
        <v>160.7535</v>
      </c>
      <c r="Q15" s="19">
        <v>0.006</v>
      </c>
      <c r="R15" s="20">
        <v>5.5242</v>
      </c>
      <c r="S15" s="22">
        <f>R15*N15/D15</f>
        <v>0.024291961535829174</v>
      </c>
      <c r="T15" s="17">
        <v>20.87</v>
      </c>
      <c r="U15" s="17">
        <v>7.19</v>
      </c>
      <c r="V15" s="17">
        <f>T15*U15</f>
        <v>150.05530000000002</v>
      </c>
      <c r="W15" s="21">
        <v>0.01</v>
      </c>
      <c r="X15" s="22">
        <v>9.207</v>
      </c>
      <c r="Y15" s="22">
        <f>X15*T15/D15</f>
        <v>0.03287764184518514</v>
      </c>
      <c r="Z15" s="18">
        <v>25.78</v>
      </c>
      <c r="AA15" s="18">
        <v>2.35</v>
      </c>
      <c r="AB15" s="19"/>
      <c r="AC15" s="17">
        <v>23.43</v>
      </c>
      <c r="AD15" s="17">
        <v>87.68</v>
      </c>
      <c r="AE15" s="17">
        <v>4.75</v>
      </c>
      <c r="AF15" s="17">
        <v>1.47</v>
      </c>
      <c r="AG15" s="19">
        <v>3192.164</v>
      </c>
      <c r="AH15" s="20">
        <f>AG15*AE15/D15</f>
        <v>2.594411573472042</v>
      </c>
      <c r="AI15" s="44"/>
      <c r="AJ15" s="45"/>
    </row>
    <row r="16" spans="1:36" s="4" customFormat="1" ht="14.25" customHeight="1">
      <c r="A16" s="29" t="s">
        <v>41</v>
      </c>
      <c r="B16" s="50">
        <v>5500.5</v>
      </c>
      <c r="C16" s="50">
        <v>693.2</v>
      </c>
      <c r="D16" s="50">
        <f>B16+C16</f>
        <v>6193.7</v>
      </c>
      <c r="E16" s="48" t="s">
        <v>5</v>
      </c>
      <c r="F16" s="50">
        <v>2873.93</v>
      </c>
      <c r="G16" s="50">
        <v>25.02</v>
      </c>
      <c r="H16" s="50">
        <v>192.68</v>
      </c>
      <c r="I16" s="48">
        <v>4.53</v>
      </c>
      <c r="J16" s="50">
        <f>H16*I16</f>
        <v>872.8404</v>
      </c>
      <c r="K16" s="34">
        <v>0.007</v>
      </c>
      <c r="L16" s="35">
        <v>5.709</v>
      </c>
      <c r="M16" s="35">
        <f>L16*H16/4042.1</f>
        <v>0.27213827465921175</v>
      </c>
      <c r="N16" s="17">
        <v>25.7</v>
      </c>
      <c r="O16" s="31">
        <v>6.255</v>
      </c>
      <c r="P16" s="17">
        <f>N16*O16</f>
        <v>160.7535</v>
      </c>
      <c r="Q16" s="19">
        <v>0.011</v>
      </c>
      <c r="R16" s="20">
        <v>8.971</v>
      </c>
      <c r="S16" s="22">
        <f>R16*N16/4042.1</f>
        <v>0.05703834640409688</v>
      </c>
      <c r="T16" s="17">
        <v>20.87</v>
      </c>
      <c r="U16" s="17">
        <v>7.19</v>
      </c>
      <c r="V16" s="17">
        <f>T16*U16</f>
        <v>150.05530000000002</v>
      </c>
      <c r="W16" s="21">
        <v>0.018</v>
      </c>
      <c r="X16" s="22">
        <v>14.679</v>
      </c>
      <c r="Y16" s="22">
        <f>X16*T16/4042.1</f>
        <v>0.07578999282551149</v>
      </c>
      <c r="Z16" s="18">
        <v>25.78</v>
      </c>
      <c r="AA16" s="18">
        <v>2.35</v>
      </c>
      <c r="AB16" s="19"/>
      <c r="AC16" s="17">
        <v>23.43</v>
      </c>
      <c r="AD16" s="17">
        <v>87.68</v>
      </c>
      <c r="AE16" s="17">
        <v>4.75</v>
      </c>
      <c r="AF16" s="17">
        <v>1.47</v>
      </c>
      <c r="AG16" s="19">
        <v>2741.668</v>
      </c>
      <c r="AH16" s="20">
        <f>AG16*AE16/4042.1</f>
        <v>3.221821083100369</v>
      </c>
      <c r="AI16" s="44"/>
      <c r="AJ16" s="45"/>
    </row>
    <row r="17" spans="1:36" s="4" customFormat="1" ht="14.25" customHeight="1">
      <c r="A17" s="29" t="s">
        <v>42</v>
      </c>
      <c r="B17" s="51"/>
      <c r="C17" s="51"/>
      <c r="D17" s="51"/>
      <c r="E17" s="49"/>
      <c r="F17" s="51"/>
      <c r="G17" s="51"/>
      <c r="H17" s="51"/>
      <c r="I17" s="49"/>
      <c r="J17" s="51"/>
      <c r="K17" s="34">
        <v>0.004</v>
      </c>
      <c r="L17" s="35">
        <v>1.865</v>
      </c>
      <c r="M17" s="35">
        <f>L17*H16/2151.6</f>
        <v>0.16701440788250607</v>
      </c>
      <c r="N17" s="17">
        <v>25.7</v>
      </c>
      <c r="O17" s="31">
        <v>6.255</v>
      </c>
      <c r="P17" s="17">
        <f>N17*O17</f>
        <v>160.7535</v>
      </c>
      <c r="Q17" s="19">
        <v>0.006</v>
      </c>
      <c r="R17" s="19">
        <v>2.798</v>
      </c>
      <c r="S17" s="22">
        <f>R17*N17/2151.6</f>
        <v>0.03342098903141848</v>
      </c>
      <c r="T17" s="17">
        <v>20.87</v>
      </c>
      <c r="U17" s="17">
        <v>7.19</v>
      </c>
      <c r="V17" s="17">
        <f>T17*U17</f>
        <v>150.05530000000002</v>
      </c>
      <c r="W17" s="21">
        <v>0.01</v>
      </c>
      <c r="X17" s="22">
        <v>4.663</v>
      </c>
      <c r="Y17" s="22">
        <f>X17*T17/2151.6</f>
        <v>0.04522997304331661</v>
      </c>
      <c r="Z17" s="18">
        <v>25.78</v>
      </c>
      <c r="AA17" s="18">
        <v>2.35</v>
      </c>
      <c r="AB17" s="19"/>
      <c r="AC17" s="17">
        <v>23.43</v>
      </c>
      <c r="AD17" s="17">
        <v>87.68</v>
      </c>
      <c r="AE17" s="17">
        <v>4.75</v>
      </c>
      <c r="AF17" s="17">
        <v>1.47</v>
      </c>
      <c r="AG17" s="19">
        <v>1456.902</v>
      </c>
      <c r="AH17" s="20">
        <f>AG17*AE17/2151.6</f>
        <v>3.2163434188510878</v>
      </c>
      <c r="AI17" s="44"/>
      <c r="AJ17" s="45"/>
    </row>
    <row r="18" spans="1:36" s="4" customFormat="1" ht="15" customHeight="1" thickBot="1">
      <c r="A18" s="36" t="s">
        <v>11</v>
      </c>
      <c r="B18" s="26">
        <f>SUM(B14:B17)</f>
        <v>16571.07</v>
      </c>
      <c r="C18" s="26">
        <f>SUM(C14:C17)</f>
        <v>1834.1000000000001</v>
      </c>
      <c r="D18" s="26">
        <f>SUM(D14:D17)</f>
        <v>18405.17</v>
      </c>
      <c r="E18" s="37"/>
      <c r="F18" s="37"/>
      <c r="G18" s="37"/>
      <c r="H18" s="37"/>
      <c r="I18" s="37"/>
      <c r="J18" s="38"/>
      <c r="K18" s="39"/>
      <c r="L18" s="39"/>
      <c r="M18" s="40"/>
      <c r="N18" s="26"/>
      <c r="O18" s="23"/>
      <c r="P18" s="41"/>
      <c r="Q18" s="41"/>
      <c r="R18" s="42"/>
      <c r="S18" s="43"/>
      <c r="T18" s="23"/>
      <c r="U18" s="23"/>
      <c r="V18" s="23"/>
      <c r="W18" s="24"/>
      <c r="X18" s="25"/>
      <c r="Y18" s="25"/>
      <c r="Z18" s="23"/>
      <c r="AA18" s="23"/>
      <c r="AB18" s="23"/>
      <c r="AC18" s="23"/>
      <c r="AD18" s="23"/>
      <c r="AE18" s="26"/>
      <c r="AF18" s="26"/>
      <c r="AG18" s="27"/>
      <c r="AH18" s="28"/>
      <c r="AI18" s="28"/>
      <c r="AJ18" s="46"/>
    </row>
    <row r="19" spans="1:46" ht="3.75" customHeight="1">
      <c r="A19" s="12"/>
      <c r="B19" s="13"/>
      <c r="C19" s="14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12"/>
      <c r="AJ19" s="12"/>
      <c r="AK19" s="12"/>
      <c r="AL19" s="12"/>
      <c r="AM19" s="16"/>
      <c r="AN19" s="16"/>
      <c r="AO19" s="12"/>
      <c r="AP19" s="12"/>
      <c r="AQ19" s="12"/>
      <c r="AR19" s="2"/>
      <c r="AS19" s="2"/>
      <c r="AT19" s="1"/>
    </row>
  </sheetData>
  <sheetProtection/>
  <mergeCells count="60">
    <mergeCell ref="B16:B17"/>
    <mergeCell ref="C16:C17"/>
    <mergeCell ref="D16:D17"/>
    <mergeCell ref="E16:E17"/>
    <mergeCell ref="F16:F17"/>
    <mergeCell ref="B12:D12"/>
    <mergeCell ref="AJ10:AJ13"/>
    <mergeCell ref="K12:K13"/>
    <mergeCell ref="H11:M11"/>
    <mergeCell ref="T12:T13"/>
    <mergeCell ref="E12:E13"/>
    <mergeCell ref="F12:F13"/>
    <mergeCell ref="B11:G11"/>
    <mergeCell ref="AH12:AH13"/>
    <mergeCell ref="AE12:AE13"/>
    <mergeCell ref="P12:P13"/>
    <mergeCell ref="H12:H13"/>
    <mergeCell ref="L12:L13"/>
    <mergeCell ref="N2:AJ2"/>
    <mergeCell ref="N3:AJ3"/>
    <mergeCell ref="N4:AJ4"/>
    <mergeCell ref="A8:AJ8"/>
    <mergeCell ref="A2:F2"/>
    <mergeCell ref="N12:N13"/>
    <mergeCell ref="B10:M10"/>
    <mergeCell ref="G12:G13"/>
    <mergeCell ref="N10:S11"/>
    <mergeCell ref="AC12:AC13"/>
    <mergeCell ref="O12:O13"/>
    <mergeCell ref="X12:X13"/>
    <mergeCell ref="T10:Y11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Z10:AC10"/>
    <mergeCell ref="Q12:Q13"/>
    <mergeCell ref="R12:R13"/>
    <mergeCell ref="AA12:AA13"/>
    <mergeCell ref="J12:J13"/>
    <mergeCell ref="U12:U13"/>
    <mergeCell ref="S12:S13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I16:I17"/>
    <mergeCell ref="J16:J17"/>
    <mergeCell ref="G16:G17"/>
    <mergeCell ref="H16:H17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2024-02-22T11:46:37Z</cp:lastPrinted>
  <dcterms:created xsi:type="dcterms:W3CDTF">1996-10-08T23:32:33Z</dcterms:created>
  <dcterms:modified xsi:type="dcterms:W3CDTF">2024-02-22T12:21:46Z</dcterms:modified>
  <cp:category/>
  <cp:version/>
  <cp:contentType/>
  <cp:contentStatus/>
</cp:coreProperties>
</file>